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2040" windowWidth="22035" windowHeight="8040"/>
  </bookViews>
  <sheets>
    <sheet name="4 TRIM-2014 DEFINITIVO" sheetId="1" r:id="rId1"/>
  </sheets>
  <definedNames>
    <definedName name="_xlnm.Print_Area" localSheetId="0">'4 TRIM-2014 DEFINITIVO'!$B$1:$I$151</definedName>
    <definedName name="_xlnm.Print_Titles" localSheetId="0">'4 TRIM-2014 DEFINITIVO'!$1:$11</definedName>
  </definedNames>
  <calcPr calcId="145621"/>
</workbook>
</file>

<file path=xl/calcChain.xml><?xml version="1.0" encoding="utf-8"?>
<calcChain xmlns="http://schemas.openxmlformats.org/spreadsheetml/2006/main">
  <c r="C13" i="1" l="1"/>
  <c r="D13" i="1"/>
  <c r="F13" i="1"/>
  <c r="G13" i="1"/>
  <c r="H13" i="1"/>
  <c r="I13" i="1"/>
  <c r="E14" i="1"/>
  <c r="E15" i="1"/>
  <c r="E16" i="1"/>
  <c r="E17" i="1"/>
  <c r="C19" i="1"/>
  <c r="D19" i="1"/>
  <c r="F19" i="1"/>
  <c r="G19" i="1"/>
  <c r="H19" i="1"/>
  <c r="I19" i="1"/>
  <c r="E20" i="1"/>
  <c r="E21" i="1"/>
  <c r="E22" i="1"/>
  <c r="D24" i="1"/>
  <c r="F24" i="1"/>
  <c r="H24" i="1"/>
  <c r="C27" i="1"/>
  <c r="D27" i="1"/>
  <c r="F27" i="1"/>
  <c r="G27" i="1"/>
  <c r="H27" i="1"/>
  <c r="I27" i="1"/>
  <c r="E28" i="1"/>
  <c r="E29" i="1"/>
  <c r="E30" i="1"/>
  <c r="E31" i="1"/>
  <c r="C33" i="1"/>
  <c r="D33" i="1"/>
  <c r="F33" i="1"/>
  <c r="G33" i="1"/>
  <c r="H33" i="1"/>
  <c r="I33" i="1"/>
  <c r="E34" i="1"/>
  <c r="E35" i="1"/>
  <c r="E36" i="1"/>
  <c r="D38" i="1"/>
  <c r="F38" i="1"/>
  <c r="H38" i="1"/>
  <c r="C41" i="1"/>
  <c r="D41" i="1"/>
  <c r="F41" i="1"/>
  <c r="G41" i="1"/>
  <c r="H41" i="1"/>
  <c r="I41" i="1"/>
  <c r="E42" i="1"/>
  <c r="E43" i="1"/>
  <c r="E44" i="1"/>
  <c r="E45" i="1"/>
  <c r="C47" i="1"/>
  <c r="D47" i="1"/>
  <c r="F47" i="1"/>
  <c r="G47" i="1"/>
  <c r="E48" i="1"/>
  <c r="E49" i="1"/>
  <c r="H49" i="1"/>
  <c r="E50" i="1"/>
  <c r="I149" i="1"/>
  <c r="D52" i="1"/>
  <c r="F52" i="1"/>
  <c r="C55" i="1"/>
  <c r="D55" i="1"/>
  <c r="F55" i="1"/>
  <c r="G55" i="1"/>
  <c r="H55" i="1"/>
  <c r="I55" i="1"/>
  <c r="E56" i="1"/>
  <c r="E57" i="1"/>
  <c r="E58" i="1"/>
  <c r="E59" i="1"/>
  <c r="C61" i="1"/>
  <c r="D61" i="1"/>
  <c r="F61" i="1"/>
  <c r="G61" i="1"/>
  <c r="E62" i="1"/>
  <c r="H62" i="1"/>
  <c r="I62" i="1" s="1"/>
  <c r="I147" i="1" s="1"/>
  <c r="E63" i="1"/>
  <c r="H63" i="1"/>
  <c r="H61" i="1" s="1"/>
  <c r="H66" i="1" s="1"/>
  <c r="E64" i="1"/>
  <c r="D66" i="1"/>
  <c r="F66" i="1"/>
  <c r="C69" i="1"/>
  <c r="D69" i="1"/>
  <c r="F69" i="1"/>
  <c r="G69" i="1"/>
  <c r="H69" i="1"/>
  <c r="I69" i="1"/>
  <c r="E70" i="1"/>
  <c r="E71" i="1"/>
  <c r="E72" i="1"/>
  <c r="E73" i="1"/>
  <c r="C75" i="1"/>
  <c r="D75" i="1"/>
  <c r="F75" i="1"/>
  <c r="G75" i="1"/>
  <c r="H75" i="1"/>
  <c r="I75" i="1"/>
  <c r="E76" i="1"/>
  <c r="E77" i="1"/>
  <c r="E78" i="1"/>
  <c r="D80" i="1"/>
  <c r="F80" i="1"/>
  <c r="H80" i="1"/>
  <c r="C83" i="1"/>
  <c r="D83" i="1"/>
  <c r="F83" i="1"/>
  <c r="G83" i="1"/>
  <c r="H83" i="1"/>
  <c r="I83" i="1"/>
  <c r="E84" i="1"/>
  <c r="E85" i="1"/>
  <c r="E86" i="1"/>
  <c r="E87" i="1"/>
  <c r="C89" i="1"/>
  <c r="D89" i="1"/>
  <c r="F89" i="1"/>
  <c r="G89" i="1"/>
  <c r="H89" i="1"/>
  <c r="I89" i="1"/>
  <c r="E90" i="1"/>
  <c r="E91" i="1"/>
  <c r="E92" i="1"/>
  <c r="D94" i="1"/>
  <c r="F94" i="1"/>
  <c r="H94" i="1"/>
  <c r="C97" i="1"/>
  <c r="D97" i="1"/>
  <c r="F97" i="1"/>
  <c r="G97" i="1"/>
  <c r="H97" i="1"/>
  <c r="I97" i="1"/>
  <c r="E98" i="1"/>
  <c r="E99" i="1"/>
  <c r="E100" i="1"/>
  <c r="E101" i="1"/>
  <c r="C103" i="1"/>
  <c r="D103" i="1"/>
  <c r="F103" i="1"/>
  <c r="G103" i="1"/>
  <c r="H103" i="1"/>
  <c r="I103" i="1"/>
  <c r="E104" i="1"/>
  <c r="E105" i="1"/>
  <c r="E106" i="1"/>
  <c r="D108" i="1"/>
  <c r="F108" i="1"/>
  <c r="H108" i="1"/>
  <c r="C111" i="1"/>
  <c r="D111" i="1"/>
  <c r="F111" i="1"/>
  <c r="G111" i="1"/>
  <c r="E112" i="1"/>
  <c r="E113" i="1"/>
  <c r="E114" i="1"/>
  <c r="E115" i="1"/>
  <c r="H115" i="1"/>
  <c r="H111" i="1" s="1"/>
  <c r="I115" i="1"/>
  <c r="I111" i="1" s="1"/>
  <c r="C117" i="1"/>
  <c r="D117" i="1"/>
  <c r="F117" i="1"/>
  <c r="G117" i="1"/>
  <c r="H117" i="1"/>
  <c r="I117" i="1"/>
  <c r="E118" i="1"/>
  <c r="E119" i="1"/>
  <c r="E120" i="1"/>
  <c r="D122" i="1"/>
  <c r="F122" i="1"/>
  <c r="C125" i="1"/>
  <c r="D125" i="1"/>
  <c r="F125" i="1"/>
  <c r="G125" i="1"/>
  <c r="H125" i="1"/>
  <c r="E126" i="1"/>
  <c r="I126" i="1"/>
  <c r="E127" i="1"/>
  <c r="I127" i="1"/>
  <c r="E128" i="1"/>
  <c r="E129" i="1"/>
  <c r="E125" i="1" s="1"/>
  <c r="I129" i="1"/>
  <c r="I130" i="1"/>
  <c r="C131" i="1"/>
  <c r="D131" i="1"/>
  <c r="F131" i="1"/>
  <c r="G131" i="1"/>
  <c r="H131" i="1"/>
  <c r="I131" i="1"/>
  <c r="E132" i="1"/>
  <c r="E133" i="1"/>
  <c r="E134" i="1"/>
  <c r="D136" i="1"/>
  <c r="F136" i="1"/>
  <c r="H136" i="1"/>
  <c r="C141" i="1"/>
  <c r="D141" i="1"/>
  <c r="E141" i="1"/>
  <c r="F141" i="1"/>
  <c r="G141" i="1"/>
  <c r="H141" i="1"/>
  <c r="I141" i="1"/>
  <c r="C142" i="1"/>
  <c r="D142" i="1"/>
  <c r="E142" i="1"/>
  <c r="F142" i="1"/>
  <c r="G142" i="1"/>
  <c r="H142" i="1"/>
  <c r="I142" i="1"/>
  <c r="C143" i="1"/>
  <c r="D143" i="1"/>
  <c r="E143" i="1"/>
  <c r="F143" i="1"/>
  <c r="G143" i="1"/>
  <c r="H143" i="1"/>
  <c r="I143" i="1"/>
  <c r="C144" i="1"/>
  <c r="D144" i="1"/>
  <c r="E144" i="1"/>
  <c r="F144" i="1"/>
  <c r="G144" i="1"/>
  <c r="H144" i="1"/>
  <c r="I144" i="1"/>
  <c r="C147" i="1"/>
  <c r="D147" i="1"/>
  <c r="E147" i="1"/>
  <c r="F147" i="1"/>
  <c r="G147" i="1"/>
  <c r="H147" i="1"/>
  <c r="C148" i="1"/>
  <c r="D148" i="1"/>
  <c r="E148" i="1"/>
  <c r="F148" i="1"/>
  <c r="G148" i="1"/>
  <c r="H148" i="1"/>
  <c r="C149" i="1"/>
  <c r="D149" i="1"/>
  <c r="E149" i="1"/>
  <c r="F149" i="1"/>
  <c r="G149" i="1"/>
  <c r="H149" i="1"/>
  <c r="G146" i="1" l="1"/>
  <c r="E146" i="1"/>
  <c r="C146" i="1"/>
  <c r="H146" i="1"/>
  <c r="F146" i="1"/>
  <c r="D146" i="1"/>
  <c r="I125" i="1"/>
  <c r="I136" i="1" s="1"/>
  <c r="C136" i="1"/>
  <c r="D138" i="1"/>
  <c r="I122" i="1"/>
  <c r="E111" i="1"/>
  <c r="G122" i="1"/>
  <c r="E97" i="1"/>
  <c r="I108" i="1"/>
  <c r="G108" i="1"/>
  <c r="E83" i="1"/>
  <c r="I94" i="1"/>
  <c r="G94" i="1"/>
  <c r="E69" i="1"/>
  <c r="I80" i="1"/>
  <c r="G80" i="1"/>
  <c r="E55" i="1"/>
  <c r="G66" i="1"/>
  <c r="E41" i="1"/>
  <c r="G52" i="1"/>
  <c r="E27" i="1"/>
  <c r="I38" i="1"/>
  <c r="G38" i="1"/>
  <c r="E13" i="1"/>
  <c r="I24" i="1"/>
  <c r="G24" i="1"/>
  <c r="H140" i="1"/>
  <c r="H151" i="1" s="1"/>
  <c r="F140" i="1"/>
  <c r="F151" i="1" s="1"/>
  <c r="D140" i="1"/>
  <c r="D151" i="1" s="1"/>
  <c r="I140" i="1"/>
  <c r="G140" i="1"/>
  <c r="E140" i="1"/>
  <c r="E151" i="1" s="1"/>
  <c r="C140" i="1"/>
  <c r="C151" i="1" s="1"/>
  <c r="E131" i="1"/>
  <c r="G136" i="1"/>
  <c r="F138" i="1"/>
  <c r="E117" i="1"/>
  <c r="H122" i="1"/>
  <c r="C122" i="1"/>
  <c r="E103" i="1"/>
  <c r="E108" i="1" s="1"/>
  <c r="C108" i="1"/>
  <c r="E89" i="1"/>
  <c r="C94" i="1"/>
  <c r="E75" i="1"/>
  <c r="E80" i="1" s="1"/>
  <c r="C80" i="1"/>
  <c r="E61" i="1"/>
  <c r="C66" i="1"/>
  <c r="H47" i="1"/>
  <c r="H52" i="1" s="1"/>
  <c r="H138" i="1" s="1"/>
  <c r="E47" i="1"/>
  <c r="C52" i="1"/>
  <c r="E33" i="1"/>
  <c r="C38" i="1"/>
  <c r="E19" i="1"/>
  <c r="C24" i="1"/>
  <c r="C138" i="1" s="1"/>
  <c r="E136" i="1"/>
  <c r="E122" i="1"/>
  <c r="E94" i="1"/>
  <c r="E66" i="1"/>
  <c r="E52" i="1"/>
  <c r="E38" i="1"/>
  <c r="E24" i="1"/>
  <c r="G138" i="1"/>
  <c r="I63" i="1"/>
  <c r="I61" i="1" s="1"/>
  <c r="I66" i="1" s="1"/>
  <c r="I49" i="1"/>
  <c r="G151" i="1" l="1"/>
  <c r="E138" i="1"/>
  <c r="I148" i="1"/>
  <c r="I146" i="1" s="1"/>
  <c r="I151" i="1" s="1"/>
  <c r="I47" i="1"/>
  <c r="I52" i="1" s="1"/>
  <c r="I138" i="1" s="1"/>
</calcChain>
</file>

<file path=xl/sharedStrings.xml><?xml version="1.0" encoding="utf-8"?>
<sst xmlns="http://schemas.openxmlformats.org/spreadsheetml/2006/main" count="122" uniqueCount="35">
  <si>
    <t xml:space="preserve">TOTAL CAJA DE PREVISIÓN </t>
  </si>
  <si>
    <t>7000 INVERSIÓN FINANCIERA Y OTRAS PROVISIONES</t>
  </si>
  <si>
    <t>6000 INVERSIÓN PÚBLICA</t>
  </si>
  <si>
    <t>5000 BIENES MUEBLES, INMUEBLES E INTANGIBLES</t>
  </si>
  <si>
    <t>GASTO DE INVERSIÓN</t>
  </si>
  <si>
    <t>4000 TRANSFERENCIAS, ASIGNACIONES, SUBSIDIOS Y OTRAS AYUDAS</t>
  </si>
  <si>
    <t>3000 SERVICIOS GENERALES</t>
  </si>
  <si>
    <t>2000 MATERIALES Y SUMINISTROS</t>
  </si>
  <si>
    <t>1000 SERVICIOS PERSONALES</t>
  </si>
  <si>
    <t>GASTO CORRIENTE</t>
  </si>
  <si>
    <t>CAJA DE PREVISIÓN DE LA POLICÍA PREVENTIVA DEL D.F.</t>
  </si>
  <si>
    <t>TOTAL</t>
  </si>
  <si>
    <t xml:space="preserve">271 523  Otorgamiento de Apoyos Económicos </t>
  </si>
  <si>
    <t>271 522  Operación del Sistema de Crédito a Corto Plazo  y Especiales</t>
  </si>
  <si>
    <t>262 458  Operación del Sistema de Pensiones</t>
  </si>
  <si>
    <t>7000 INVERSIÓN FINANCIERA Y OTRAS PROVICIONES</t>
  </si>
  <si>
    <t>4000 TRANSFERENCIAS, ASIGNACIONES, SUBSIDIOS
 Y OTRAS AYUDAS</t>
  </si>
  <si>
    <t>242 429  Promoción y ejecución  de actividades socioculturales</t>
  </si>
  <si>
    <t xml:space="preserve">232 382  Otorgamiento de servicios de salud </t>
  </si>
  <si>
    <t>225 355  Operación del Sistema de Créditos Hipotecarios</t>
  </si>
  <si>
    <t>185 301 Administración de recursos institucionales</t>
  </si>
  <si>
    <t>172 301 Gestión integral del riesgo en materia de Protección Civil</t>
  </si>
  <si>
    <t>124 305  Fomento y concertación de acciones institucionales en pro de la igualdad</t>
  </si>
  <si>
    <t>EGRESOS PAGADOS</t>
  </si>
  <si>
    <t>EGRESOS EJERCIDOS</t>
  </si>
  <si>
    <t>EGRESOS DEVENGADOS</t>
  </si>
  <si>
    <t>EGRESOS COMPROMETIDOS</t>
  </si>
  <si>
    <t>EGRESOS MODIFICADO</t>
  </si>
  <si>
    <t>AMPLIACIONES / REDUCCIONES</t>
  </si>
  <si>
    <t>EGRESOS APROBADOS</t>
  </si>
  <si>
    <t>CAPÍTULO DE GASTO / MOMENTO CONTABLE</t>
  </si>
  <si>
    <t>(CIFRAS EN PESOS)</t>
  </si>
  <si>
    <t>ESTADO ANALÍTICO DEL EJERCICIO DEL PRESUPUESTO DE EGRESOS ENERO-DICIEMBRE 2014 (DEFINITIVO) POR ACTIVIDAD INSTITUCIONAL</t>
  </si>
  <si>
    <t>12 PD PP CAJA DE PREVISIÓN DE LA POLICÍA PREVENTIVA DEL DISTRITO FEDERAL</t>
  </si>
  <si>
    <t>ESTADOS PRESUPUESTARIOS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</si>
</sst>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[$€];[Red]\-#,##0[$€]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13"/>
      <name val="Arial"/>
      <family val="2"/>
    </font>
    <font>
      <sz val="13"/>
      <name val="Palatino Linotype"/>
      <family val="1"/>
    </font>
    <font>
      <b/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2" fillId="0" borderId="0"/>
    <xf numFmtId="0" fontId="12" fillId="0" borderId="0"/>
  </cellStyleXfs>
  <cellXfs count="45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4" fontId="6" fillId="0" borderId="0" xfId="1" applyNumberFormat="1" applyFont="1"/>
    <xf numFmtId="4" fontId="7" fillId="2" borderId="1" xfId="1" applyNumberFormat="1" applyFont="1" applyFill="1" applyBorder="1"/>
    <xf numFmtId="4" fontId="7" fillId="0" borderId="2" xfId="1" applyNumberFormat="1" applyFont="1" applyFill="1" applyBorder="1"/>
    <xf numFmtId="0" fontId="8" fillId="0" borderId="0" xfId="1" applyFont="1"/>
    <xf numFmtId="0" fontId="7" fillId="0" borderId="2" xfId="1" applyFont="1" applyBorder="1"/>
    <xf numFmtId="4" fontId="7" fillId="3" borderId="2" xfId="1" applyNumberFormat="1" applyFont="1" applyFill="1" applyBorder="1"/>
    <xf numFmtId="0" fontId="7" fillId="3" borderId="2" xfId="1" applyFont="1" applyFill="1" applyBorder="1"/>
    <xf numFmtId="0" fontId="7" fillId="0" borderId="2" xfId="1" applyFont="1" applyBorder="1" applyAlignment="1">
      <alignment horizontal="left" vertical="top" wrapText="1"/>
    </xf>
    <xf numFmtId="4" fontId="8" fillId="0" borderId="0" xfId="1" applyNumberFormat="1" applyFont="1" applyFill="1"/>
    <xf numFmtId="4" fontId="9" fillId="4" borderId="1" xfId="1" applyNumberFormat="1" applyFont="1" applyFill="1" applyBorder="1"/>
    <xf numFmtId="0" fontId="9" fillId="4" borderId="1" xfId="1" applyFont="1" applyFill="1" applyBorder="1"/>
    <xf numFmtId="4" fontId="8" fillId="0" borderId="3" xfId="1" applyNumberFormat="1" applyFont="1" applyFill="1" applyBorder="1"/>
    <xf numFmtId="0" fontId="8" fillId="0" borderId="3" xfId="1" applyFont="1" applyBorder="1"/>
    <xf numFmtId="4" fontId="7" fillId="2" borderId="2" xfId="1" applyNumberFormat="1" applyFont="1" applyFill="1" applyBorder="1"/>
    <xf numFmtId="0" fontId="7" fillId="2" borderId="2" xfId="1" applyFont="1" applyFill="1" applyBorder="1"/>
    <xf numFmtId="4" fontId="7" fillId="0" borderId="4" xfId="1" applyNumberFormat="1" applyFont="1" applyFill="1" applyBorder="1"/>
    <xf numFmtId="0" fontId="9" fillId="5" borderId="4" xfId="1" applyFont="1" applyFill="1" applyBorder="1" applyAlignment="1">
      <alignment horizontal="left" vertical="top" wrapText="1"/>
    </xf>
    <xf numFmtId="4" fontId="7" fillId="0" borderId="5" xfId="1" applyNumberFormat="1" applyFont="1" applyFill="1" applyBorder="1"/>
    <xf numFmtId="0" fontId="7" fillId="0" borderId="5" xfId="1" applyFont="1" applyBorder="1"/>
    <xf numFmtId="4" fontId="7" fillId="0" borderId="6" xfId="1" applyNumberFormat="1" applyFont="1" applyFill="1" applyBorder="1"/>
    <xf numFmtId="4" fontId="7" fillId="6" borderId="6" xfId="1" applyNumberFormat="1" applyFont="1" applyFill="1" applyBorder="1"/>
    <xf numFmtId="0" fontId="7" fillId="0" borderId="6" xfId="1" applyFont="1" applyBorder="1"/>
    <xf numFmtId="4" fontId="7" fillId="2" borderId="3" xfId="1" applyNumberFormat="1" applyFont="1" applyFill="1" applyBorder="1"/>
    <xf numFmtId="0" fontId="7" fillId="2" borderId="3" xfId="1" applyFont="1" applyFill="1" applyBorder="1"/>
    <xf numFmtId="0" fontId="5" fillId="0" borderId="0" xfId="1" applyFont="1" applyFill="1"/>
    <xf numFmtId="0" fontId="6" fillId="0" borderId="0" xfId="1" applyFont="1" applyFill="1"/>
    <xf numFmtId="0" fontId="7" fillId="0" borderId="2" xfId="1" applyFont="1" applyFill="1" applyBorder="1"/>
    <xf numFmtId="0" fontId="7" fillId="0" borderId="2" xfId="1" applyFont="1" applyFill="1" applyBorder="1" applyAlignment="1">
      <alignment horizontal="left" vertical="top" wrapText="1"/>
    </xf>
    <xf numFmtId="4" fontId="7" fillId="0" borderId="7" xfId="1" applyNumberFormat="1" applyFont="1" applyFill="1" applyBorder="1"/>
    <xf numFmtId="0" fontId="7" fillId="0" borderId="8" xfId="1" applyFont="1" applyBorder="1"/>
    <xf numFmtId="0" fontId="7" fillId="0" borderId="2" xfId="1" applyFont="1" applyBorder="1" applyAlignment="1">
      <alignment horizontal="left" vertical="center" wrapText="1"/>
    </xf>
    <xf numFmtId="0" fontId="7" fillId="0" borderId="4" xfId="1" applyFont="1" applyFill="1" applyBorder="1"/>
    <xf numFmtId="0" fontId="7" fillId="0" borderId="4" xfId="1" applyFont="1" applyFill="1" applyBorder="1" applyAlignment="1">
      <alignment horizontal="center"/>
    </xf>
    <xf numFmtId="0" fontId="10" fillId="4" borderId="3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9" fillId="0" borderId="5" xfId="1" applyFont="1" applyFill="1" applyBorder="1" applyAlignment="1">
      <alignment horizontal="center" vertical="top" wrapText="1"/>
    </xf>
    <xf numFmtId="0" fontId="11" fillId="0" borderId="0" xfId="1" applyFont="1" applyAlignment="1">
      <alignment horizontal="center"/>
    </xf>
    <xf numFmtId="0" fontId="9" fillId="0" borderId="0" xfId="1" applyFont="1" applyFill="1" applyBorder="1" applyAlignment="1">
      <alignment horizontal="center" vertical="top" wrapText="1"/>
    </xf>
    <xf numFmtId="0" fontId="9" fillId="0" borderId="1" xfId="1" applyFont="1" applyBorder="1"/>
  </cellXfs>
  <cellStyles count="16">
    <cellStyle name="Euro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3" xfId="8"/>
    <cellStyle name="Normal 3 4" xfId="9"/>
    <cellStyle name="Normal 4" xfId="10"/>
    <cellStyle name="Normal 4 2" xfId="11"/>
    <cellStyle name="Normal 5" xfId="12"/>
    <cellStyle name="Normal 6" xfId="13"/>
    <cellStyle name="Normal 7" xfId="14"/>
    <cellStyle name="Normal 8" xfId="15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266700</xdr:rowOff>
    </xdr:from>
    <xdr:to>
      <xdr:col>2</xdr:col>
      <xdr:colOff>990600</xdr:colOff>
      <xdr:row>5</xdr:row>
      <xdr:rowOff>190500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266700"/>
          <a:ext cx="12382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8"/>
  <sheetViews>
    <sheetView showGridLines="0" tabSelected="1" view="pageBreakPreview" zoomScale="85" zoomScaleNormal="130" zoomScaleSheetLayoutView="85" workbookViewId="0">
      <pane ySplit="11" topLeftCell="A123" activePane="bottomLeft" state="frozen"/>
      <selection pane="bottomLeft" activeCell="B157" sqref="B157"/>
    </sheetView>
  </sheetViews>
  <sheetFormatPr baseColWidth="10" defaultRowHeight="15"/>
  <cols>
    <col min="1" max="1" width="7.85546875" style="2" customWidth="1"/>
    <col min="2" max="2" width="83.140625" style="2" customWidth="1"/>
    <col min="3" max="3" width="24.28515625" style="2" bestFit="1" customWidth="1"/>
    <col min="4" max="4" width="20.140625" style="2" bestFit="1" customWidth="1"/>
    <col min="5" max="5" width="24.28515625" style="2" bestFit="1" customWidth="1"/>
    <col min="6" max="9" width="20.140625" style="2" bestFit="1" customWidth="1"/>
    <col min="10" max="12" width="3.5703125" style="2" customWidth="1"/>
    <col min="13" max="13" width="10.7109375" style="2" customWidth="1"/>
    <col min="14" max="14" width="10.28515625" style="2" customWidth="1"/>
    <col min="15" max="16" width="13.7109375" style="2" customWidth="1"/>
    <col min="17" max="17" width="13" style="2" customWidth="1"/>
    <col min="18" max="20" width="10.7109375" style="2" customWidth="1"/>
    <col min="21" max="21" width="0.28515625" style="2" customWidth="1"/>
    <col min="22" max="22" width="10.7109375" style="2" customWidth="1"/>
    <col min="23" max="70" width="2.7109375" style="2" customWidth="1"/>
    <col min="71" max="135" width="2.7109375" style="1" customWidth="1"/>
    <col min="136" max="16384" width="11.42578125" style="1"/>
  </cols>
  <sheetData>
    <row r="1" spans="1:70" s="3" customFormat="1" ht="22.5" customHeight="1">
      <c r="A1" s="4"/>
      <c r="B1" s="42"/>
      <c r="C1" s="42"/>
      <c r="D1" s="42"/>
      <c r="E1" s="42"/>
      <c r="F1" s="42"/>
      <c r="G1" s="42"/>
      <c r="H1" s="42"/>
      <c r="I1" s="4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s="3" customFormat="1" ht="17.25" customHeight="1">
      <c r="A2" s="4"/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1:70" s="3" customFormat="1" ht="15" customHeight="1">
      <c r="A3" s="4"/>
      <c r="B3" s="42"/>
      <c r="C3" s="42"/>
      <c r="D3" s="42"/>
      <c r="E3" s="42"/>
      <c r="F3" s="42"/>
      <c r="G3" s="42"/>
      <c r="H3" s="42"/>
      <c r="I3" s="4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</row>
    <row r="4" spans="1:70" s="3" customFormat="1" ht="15.75" customHeight="1">
      <c r="A4" s="4"/>
      <c r="B4" s="40"/>
      <c r="C4" s="40"/>
      <c r="D4" s="40"/>
      <c r="E4" s="40"/>
      <c r="F4" s="40"/>
      <c r="G4" s="40"/>
      <c r="H4" s="40"/>
      <c r="I4" s="4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70" s="3" customFormat="1" ht="15.75" customHeight="1">
      <c r="A5" s="4"/>
      <c r="B5" s="40"/>
      <c r="C5" s="40"/>
      <c r="D5" s="40"/>
      <c r="E5" s="40"/>
      <c r="F5" s="40"/>
      <c r="G5" s="40"/>
      <c r="H5" s="40"/>
      <c r="I5" s="4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70" s="3" customFormat="1" ht="15.75" customHeight="1">
      <c r="A6" s="4"/>
      <c r="B6" s="40"/>
      <c r="C6" s="40"/>
      <c r="D6" s="40"/>
      <c r="E6" s="40"/>
      <c r="F6" s="40"/>
      <c r="G6" s="40"/>
      <c r="H6" s="40"/>
      <c r="I6" s="4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s="3" customFormat="1" ht="15.75" customHeight="1">
      <c r="A7" s="4"/>
      <c r="B7" s="43" t="s">
        <v>34</v>
      </c>
      <c r="C7" s="43"/>
      <c r="D7" s="43"/>
      <c r="E7" s="43"/>
      <c r="F7" s="43"/>
      <c r="G7" s="43"/>
      <c r="H7" s="43"/>
      <c r="I7" s="4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s="3" customFormat="1" ht="15.75" customHeight="1">
      <c r="A8" s="4"/>
      <c r="B8" s="43" t="s">
        <v>33</v>
      </c>
      <c r="C8" s="43"/>
      <c r="D8" s="43"/>
      <c r="E8" s="43"/>
      <c r="F8" s="43"/>
      <c r="G8" s="43"/>
      <c r="H8" s="43"/>
      <c r="I8" s="4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</row>
    <row r="9" spans="1:70" s="3" customFormat="1" ht="15.75" customHeight="1">
      <c r="A9" s="4"/>
      <c r="B9" s="43" t="s">
        <v>32</v>
      </c>
      <c r="C9" s="43"/>
      <c r="D9" s="43"/>
      <c r="E9" s="43"/>
      <c r="F9" s="43"/>
      <c r="G9" s="43"/>
      <c r="H9" s="43"/>
      <c r="I9" s="4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</row>
    <row r="10" spans="1:70" s="3" customFormat="1" ht="17.25" customHeight="1">
      <c r="A10" s="4"/>
      <c r="B10" s="41" t="s">
        <v>31</v>
      </c>
      <c r="C10" s="41"/>
      <c r="D10" s="41"/>
      <c r="E10" s="41"/>
      <c r="F10" s="41"/>
      <c r="G10" s="41"/>
      <c r="H10" s="41"/>
      <c r="I10" s="4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:70" s="3" customFormat="1" ht="44.25" customHeight="1">
      <c r="A11" s="4"/>
      <c r="B11" s="39" t="s">
        <v>30</v>
      </c>
      <c r="C11" s="38" t="s">
        <v>29</v>
      </c>
      <c r="D11" s="38" t="s">
        <v>28</v>
      </c>
      <c r="E11" s="38" t="s">
        <v>27</v>
      </c>
      <c r="F11" s="38" t="s">
        <v>26</v>
      </c>
      <c r="G11" s="38" t="s">
        <v>25</v>
      </c>
      <c r="H11" s="38" t="s">
        <v>24</v>
      </c>
      <c r="I11" s="38" t="s">
        <v>23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2" spans="1:70" s="3" customFormat="1" ht="34.5" customHeight="1">
      <c r="A12" s="4"/>
      <c r="B12" s="21" t="s">
        <v>22</v>
      </c>
      <c r="C12" s="37"/>
      <c r="D12" s="37"/>
      <c r="E12" s="37"/>
      <c r="F12" s="37"/>
      <c r="G12" s="37"/>
      <c r="H12" s="37"/>
      <c r="I12" s="3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</row>
    <row r="13" spans="1:70" s="3" customFormat="1" ht="15.75" customHeight="1">
      <c r="A13" s="4"/>
      <c r="B13" s="11" t="s">
        <v>9</v>
      </c>
      <c r="C13" s="10">
        <f t="shared" ref="C13:I13" si="0">C14+C15+C16+C17</f>
        <v>4028001</v>
      </c>
      <c r="D13" s="10">
        <f t="shared" si="0"/>
        <v>-22600</v>
      </c>
      <c r="E13" s="10">
        <f t="shared" si="0"/>
        <v>4005401</v>
      </c>
      <c r="F13" s="10">
        <f t="shared" si="0"/>
        <v>3838255.88</v>
      </c>
      <c r="G13" s="10">
        <f t="shared" si="0"/>
        <v>3838255.88</v>
      </c>
      <c r="H13" s="10">
        <f t="shared" si="0"/>
        <v>3838255.88</v>
      </c>
      <c r="I13" s="10">
        <f t="shared" si="0"/>
        <v>3838255.88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</row>
    <row r="14" spans="1:70" s="3" customFormat="1" ht="15.75" customHeight="1">
      <c r="A14" s="4"/>
      <c r="B14" s="9" t="s">
        <v>8</v>
      </c>
      <c r="C14" s="7">
        <v>0</v>
      </c>
      <c r="D14" s="7">
        <v>0</v>
      </c>
      <c r="E14" s="7">
        <f>C14+D14</f>
        <v>0</v>
      </c>
      <c r="F14" s="7">
        <v>0</v>
      </c>
      <c r="G14" s="7">
        <v>0</v>
      </c>
      <c r="H14" s="7">
        <v>0</v>
      </c>
      <c r="I14" s="7"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</row>
    <row r="15" spans="1:70" s="3" customFormat="1" ht="15.75" customHeight="1">
      <c r="A15" s="4"/>
      <c r="B15" s="9" t="s">
        <v>7</v>
      </c>
      <c r="C15" s="7">
        <v>0</v>
      </c>
      <c r="D15" s="7">
        <v>0</v>
      </c>
      <c r="E15" s="7">
        <f>C15+D15</f>
        <v>0</v>
      </c>
      <c r="F15" s="7">
        <v>0</v>
      </c>
      <c r="G15" s="7">
        <v>0</v>
      </c>
      <c r="H15" s="7">
        <v>0</v>
      </c>
      <c r="I15" s="7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</row>
    <row r="16" spans="1:70" s="3" customFormat="1" ht="15.75" customHeight="1">
      <c r="A16" s="4"/>
      <c r="B16" s="9" t="s">
        <v>6</v>
      </c>
      <c r="C16" s="7">
        <v>548001</v>
      </c>
      <c r="D16" s="7">
        <v>-6700</v>
      </c>
      <c r="E16" s="7">
        <f>C16+D16</f>
        <v>541301</v>
      </c>
      <c r="F16" s="7">
        <v>374605.88</v>
      </c>
      <c r="G16" s="7">
        <v>374605.88</v>
      </c>
      <c r="H16" s="7">
        <v>374605.88</v>
      </c>
      <c r="I16" s="7">
        <v>374605.88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</row>
    <row r="17" spans="1:70" s="3" customFormat="1" ht="32.25" customHeight="1">
      <c r="A17" s="4"/>
      <c r="B17" s="35" t="s">
        <v>5</v>
      </c>
      <c r="C17" s="7">
        <v>3480000</v>
      </c>
      <c r="D17" s="7">
        <v>-15900</v>
      </c>
      <c r="E17" s="7">
        <f>C17+D17</f>
        <v>3464100</v>
      </c>
      <c r="F17" s="7">
        <v>3463650</v>
      </c>
      <c r="G17" s="7">
        <v>3463650</v>
      </c>
      <c r="H17" s="7">
        <v>3463650</v>
      </c>
      <c r="I17" s="7">
        <v>3463650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</row>
    <row r="18" spans="1:70" s="3" customFormat="1" ht="17.25" customHeight="1">
      <c r="A18" s="4"/>
      <c r="B18" s="9"/>
      <c r="C18" s="7"/>
      <c r="D18" s="7"/>
      <c r="E18" s="7"/>
      <c r="F18" s="7"/>
      <c r="G18" s="7"/>
      <c r="H18" s="7"/>
      <c r="I18" s="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</row>
    <row r="19" spans="1:70" s="3" customFormat="1" ht="16.5">
      <c r="A19" s="4"/>
      <c r="B19" s="11" t="s">
        <v>4</v>
      </c>
      <c r="C19" s="10">
        <f t="shared" ref="C19:I19" si="1">C20+C21+C22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</row>
    <row r="20" spans="1:70" s="3" customFormat="1" ht="18" customHeight="1">
      <c r="A20" s="4"/>
      <c r="B20" s="9" t="s">
        <v>3</v>
      </c>
      <c r="C20" s="7">
        <v>0</v>
      </c>
      <c r="D20" s="7">
        <v>0</v>
      </c>
      <c r="E20" s="7">
        <f>C20+D20</f>
        <v>0</v>
      </c>
      <c r="F20" s="7">
        <v>0</v>
      </c>
      <c r="G20" s="7">
        <v>0</v>
      </c>
      <c r="H20" s="7">
        <v>0</v>
      </c>
      <c r="I20" s="7"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s="3" customFormat="1" ht="15" customHeight="1">
      <c r="A21" s="4"/>
      <c r="B21" s="31" t="s">
        <v>2</v>
      </c>
      <c r="C21" s="7">
        <v>0</v>
      </c>
      <c r="D21" s="7">
        <v>0</v>
      </c>
      <c r="E21" s="7">
        <f>C21+D21</f>
        <v>0</v>
      </c>
      <c r="F21" s="7">
        <v>0</v>
      </c>
      <c r="G21" s="7">
        <v>0</v>
      </c>
      <c r="H21" s="7">
        <v>0</v>
      </c>
      <c r="I21" s="7"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s="3" customFormat="1" ht="16.5" customHeight="1">
      <c r="A22" s="4"/>
      <c r="B22" s="9" t="s">
        <v>1</v>
      </c>
      <c r="C22" s="7">
        <v>0</v>
      </c>
      <c r="D22" s="7">
        <v>0</v>
      </c>
      <c r="E22" s="7">
        <f>C22+D22</f>
        <v>0</v>
      </c>
      <c r="F22" s="7">
        <v>0</v>
      </c>
      <c r="G22" s="7">
        <v>0</v>
      </c>
      <c r="H22" s="7">
        <v>0</v>
      </c>
      <c r="I22" s="7"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s="3" customFormat="1" ht="14.25" customHeight="1">
      <c r="A23" s="4"/>
      <c r="B23" s="9"/>
      <c r="C23" s="7"/>
      <c r="D23" s="7"/>
      <c r="E23" s="7"/>
      <c r="F23" s="7"/>
      <c r="G23" s="7"/>
      <c r="H23" s="7"/>
      <c r="I23" s="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s="3" customFormat="1" ht="15.75" customHeight="1">
      <c r="A24" s="4"/>
      <c r="B24" s="19" t="s">
        <v>11</v>
      </c>
      <c r="C24" s="18">
        <f t="shared" ref="C24:I24" si="2">C13+C19</f>
        <v>4028001</v>
      </c>
      <c r="D24" s="18">
        <f t="shared" si="2"/>
        <v>-22600</v>
      </c>
      <c r="E24" s="18">
        <f t="shared" si="2"/>
        <v>4005401</v>
      </c>
      <c r="F24" s="18">
        <f t="shared" si="2"/>
        <v>3838255.88</v>
      </c>
      <c r="G24" s="18">
        <f t="shared" si="2"/>
        <v>3838255.88</v>
      </c>
      <c r="H24" s="18">
        <f t="shared" si="2"/>
        <v>3838255.88</v>
      </c>
      <c r="I24" s="18">
        <f t="shared" si="2"/>
        <v>3838255.88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s="3" customFormat="1" ht="22.5" customHeight="1">
      <c r="A25" s="4"/>
      <c r="B25" s="9"/>
      <c r="C25" s="7"/>
      <c r="D25" s="7"/>
      <c r="E25" s="7"/>
      <c r="F25" s="7"/>
      <c r="G25" s="7"/>
      <c r="H25" s="7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  <row r="26" spans="1:70" s="3" customFormat="1" ht="36" customHeight="1">
      <c r="A26" s="4"/>
      <c r="B26" s="21" t="s">
        <v>21</v>
      </c>
      <c r="C26" s="20"/>
      <c r="D26" s="20"/>
      <c r="E26" s="20"/>
      <c r="F26" s="20"/>
      <c r="G26" s="20"/>
      <c r="H26" s="20"/>
      <c r="I26" s="2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</row>
    <row r="27" spans="1:70" s="3" customFormat="1" ht="16.5">
      <c r="A27" s="4"/>
      <c r="B27" s="11" t="s">
        <v>9</v>
      </c>
      <c r="C27" s="10">
        <f t="shared" ref="C27:I27" si="3">C28+C29+C30+C31</f>
        <v>300000</v>
      </c>
      <c r="D27" s="10">
        <f t="shared" si="3"/>
        <v>-295000</v>
      </c>
      <c r="E27" s="10">
        <f t="shared" si="3"/>
        <v>5000</v>
      </c>
      <c r="F27" s="10">
        <f t="shared" si="3"/>
        <v>0</v>
      </c>
      <c r="G27" s="10">
        <f t="shared" si="3"/>
        <v>0</v>
      </c>
      <c r="H27" s="10">
        <f t="shared" si="3"/>
        <v>0</v>
      </c>
      <c r="I27" s="10">
        <f t="shared" si="3"/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s="3" customFormat="1" ht="16.5">
      <c r="A28" s="4"/>
      <c r="B28" s="9" t="s">
        <v>8</v>
      </c>
      <c r="C28" s="7">
        <v>0</v>
      </c>
      <c r="D28" s="7">
        <v>0</v>
      </c>
      <c r="E28" s="7">
        <f>C28+D28</f>
        <v>0</v>
      </c>
      <c r="F28" s="7">
        <v>0</v>
      </c>
      <c r="G28" s="7">
        <v>0</v>
      </c>
      <c r="H28" s="7">
        <v>0</v>
      </c>
      <c r="I28" s="7"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s="3" customFormat="1" ht="16.5">
      <c r="A29" s="4"/>
      <c r="B29" s="9" t="s">
        <v>7</v>
      </c>
      <c r="C29" s="7">
        <v>300000</v>
      </c>
      <c r="D29" s="7">
        <v>-295000</v>
      </c>
      <c r="E29" s="7">
        <f>C29+D29</f>
        <v>5000</v>
      </c>
      <c r="F29" s="7">
        <v>0</v>
      </c>
      <c r="G29" s="7">
        <v>0</v>
      </c>
      <c r="H29" s="7">
        <v>0</v>
      </c>
      <c r="I29" s="7"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s="3" customFormat="1" ht="16.5">
      <c r="A30" s="4"/>
      <c r="B30" s="9" t="s">
        <v>6</v>
      </c>
      <c r="C30" s="7">
        <v>0</v>
      </c>
      <c r="D30" s="7">
        <v>0</v>
      </c>
      <c r="E30" s="7">
        <f>C30+D30</f>
        <v>0</v>
      </c>
      <c r="F30" s="7">
        <v>0</v>
      </c>
      <c r="G30" s="7">
        <v>0</v>
      </c>
      <c r="H30" s="7">
        <v>0</v>
      </c>
      <c r="I30" s="7"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70" s="3" customFormat="1" ht="33.75" customHeight="1">
      <c r="A31" s="4"/>
      <c r="B31" s="12" t="s">
        <v>5</v>
      </c>
      <c r="C31" s="7">
        <v>0</v>
      </c>
      <c r="D31" s="7">
        <v>0</v>
      </c>
      <c r="E31" s="7">
        <f>C31+D31</f>
        <v>0</v>
      </c>
      <c r="F31" s="7">
        <v>0</v>
      </c>
      <c r="G31" s="7">
        <v>0</v>
      </c>
      <c r="H31" s="7">
        <v>0</v>
      </c>
      <c r="I31" s="7"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s="3" customFormat="1" ht="16.5">
      <c r="A32" s="4"/>
      <c r="B32" s="9"/>
      <c r="C32" s="7"/>
      <c r="D32" s="7"/>
      <c r="E32" s="7"/>
      <c r="F32" s="7"/>
      <c r="G32" s="7"/>
      <c r="H32" s="7"/>
      <c r="I32" s="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1:70" s="3" customFormat="1" ht="16.5">
      <c r="A33" s="4"/>
      <c r="B33" s="11" t="s">
        <v>4</v>
      </c>
      <c r="C33" s="10">
        <f t="shared" ref="C33:I33" si="4">C34+C35+C36</f>
        <v>0</v>
      </c>
      <c r="D33" s="10">
        <f t="shared" si="4"/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0">
        <f t="shared" si="4"/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s="3" customFormat="1" ht="16.5">
      <c r="A34" s="4"/>
      <c r="B34" s="9" t="s">
        <v>3</v>
      </c>
      <c r="C34" s="7">
        <v>0</v>
      </c>
      <c r="D34" s="7">
        <v>0</v>
      </c>
      <c r="E34" s="7">
        <f>C34+D34</f>
        <v>0</v>
      </c>
      <c r="F34" s="7">
        <v>0</v>
      </c>
      <c r="G34" s="7">
        <v>0</v>
      </c>
      <c r="H34" s="7">
        <v>0</v>
      </c>
      <c r="I34" s="7"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s="3" customFormat="1" ht="16.5">
      <c r="A35" s="4"/>
      <c r="B35" s="9" t="s">
        <v>2</v>
      </c>
      <c r="C35" s="7">
        <v>0</v>
      </c>
      <c r="D35" s="7">
        <v>0</v>
      </c>
      <c r="E35" s="7">
        <f>C35+D35</f>
        <v>0</v>
      </c>
      <c r="F35" s="7">
        <v>0</v>
      </c>
      <c r="G35" s="7">
        <v>0</v>
      </c>
      <c r="H35" s="7">
        <v>0</v>
      </c>
      <c r="I35" s="7"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s="3" customFormat="1" ht="23.25" customHeight="1">
      <c r="A36" s="4"/>
      <c r="B36" s="9" t="s">
        <v>1</v>
      </c>
      <c r="C36" s="7">
        <v>0</v>
      </c>
      <c r="D36" s="7">
        <v>0</v>
      </c>
      <c r="E36" s="7">
        <f>C36+D36</f>
        <v>0</v>
      </c>
      <c r="F36" s="7">
        <v>0</v>
      </c>
      <c r="G36" s="7">
        <v>0</v>
      </c>
      <c r="H36" s="7">
        <v>0</v>
      </c>
      <c r="I36" s="7"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s="3" customFormat="1" ht="16.5">
      <c r="A37" s="4"/>
      <c r="B37" s="9"/>
      <c r="C37" s="7"/>
      <c r="D37" s="7"/>
      <c r="E37" s="7"/>
      <c r="F37" s="7"/>
      <c r="G37" s="7"/>
      <c r="H37" s="7"/>
      <c r="I37" s="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s="3" customFormat="1" ht="16.5">
      <c r="A38" s="4"/>
      <c r="B38" s="19" t="s">
        <v>11</v>
      </c>
      <c r="C38" s="18">
        <f t="shared" ref="C38:I38" si="5">C27+C33</f>
        <v>300000</v>
      </c>
      <c r="D38" s="18">
        <f t="shared" si="5"/>
        <v>-295000</v>
      </c>
      <c r="E38" s="18">
        <f t="shared" si="5"/>
        <v>5000</v>
      </c>
      <c r="F38" s="18">
        <f t="shared" si="5"/>
        <v>0</v>
      </c>
      <c r="G38" s="18">
        <f t="shared" si="5"/>
        <v>0</v>
      </c>
      <c r="H38" s="18">
        <f t="shared" si="5"/>
        <v>0</v>
      </c>
      <c r="I38" s="18">
        <f t="shared" si="5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s="3" customFormat="1" ht="16.5">
      <c r="A39" s="4"/>
      <c r="B39" s="9"/>
      <c r="C39" s="7"/>
      <c r="D39" s="7"/>
      <c r="E39" s="7"/>
      <c r="F39" s="7"/>
      <c r="G39" s="7"/>
      <c r="H39" s="7"/>
      <c r="I39" s="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s="3" customFormat="1" ht="39.75" customHeight="1">
      <c r="A40" s="4"/>
      <c r="B40" s="21" t="s">
        <v>20</v>
      </c>
      <c r="C40" s="20"/>
      <c r="D40" s="20"/>
      <c r="E40" s="20"/>
      <c r="F40" s="20"/>
      <c r="G40" s="20"/>
      <c r="H40" s="20"/>
      <c r="I40" s="2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s="3" customFormat="1" ht="21" customHeight="1">
      <c r="A41" s="4"/>
      <c r="B41" s="11" t="s">
        <v>9</v>
      </c>
      <c r="C41" s="10">
        <f t="shared" ref="C41:I41" si="6">C42+C43+C44+C45</f>
        <v>65748017</v>
      </c>
      <c r="D41" s="10">
        <f t="shared" si="6"/>
        <v>3269256.07</v>
      </c>
      <c r="E41" s="10">
        <f t="shared" si="6"/>
        <v>69017273.069999993</v>
      </c>
      <c r="F41" s="10">
        <f t="shared" si="6"/>
        <v>62167885.5</v>
      </c>
      <c r="G41" s="10">
        <f t="shared" si="6"/>
        <v>62167885.5</v>
      </c>
      <c r="H41" s="10">
        <f t="shared" si="6"/>
        <v>62167885.5</v>
      </c>
      <c r="I41" s="10">
        <f t="shared" si="6"/>
        <v>62167885.5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s="3" customFormat="1" ht="21" customHeight="1">
      <c r="A42" s="4"/>
      <c r="B42" s="9" t="s">
        <v>8</v>
      </c>
      <c r="C42" s="7">
        <v>44095440</v>
      </c>
      <c r="D42" s="7">
        <v>5683643.1399999997</v>
      </c>
      <c r="E42" s="7">
        <f>C42+D42</f>
        <v>49779083.140000001</v>
      </c>
      <c r="F42" s="7">
        <v>46670203.460000001</v>
      </c>
      <c r="G42" s="7">
        <v>46670203.460000001</v>
      </c>
      <c r="H42" s="7">
        <v>46670203.460000001</v>
      </c>
      <c r="I42" s="7">
        <v>46670203.460000001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s="3" customFormat="1" ht="17.25" customHeight="1">
      <c r="A43" s="4"/>
      <c r="B43" s="9" t="s">
        <v>7</v>
      </c>
      <c r="C43" s="7">
        <v>4460000</v>
      </c>
      <c r="D43" s="7">
        <v>-44214.5</v>
      </c>
      <c r="E43" s="7">
        <f>C43+D43</f>
        <v>4415785.5</v>
      </c>
      <c r="F43" s="7">
        <v>4073566</v>
      </c>
      <c r="G43" s="7">
        <v>4073566</v>
      </c>
      <c r="H43" s="7">
        <v>4073566</v>
      </c>
      <c r="I43" s="7">
        <v>4073566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s="3" customFormat="1" ht="21" customHeight="1">
      <c r="A44" s="4"/>
      <c r="B44" s="9" t="s">
        <v>6</v>
      </c>
      <c r="C44" s="7">
        <v>17192577</v>
      </c>
      <c r="D44" s="7">
        <v>-2370172.5699999998</v>
      </c>
      <c r="E44" s="7">
        <f>C44+D44</f>
        <v>14822404.43</v>
      </c>
      <c r="F44" s="7">
        <v>11424116.039999999</v>
      </c>
      <c r="G44" s="7">
        <v>11424116.039999999</v>
      </c>
      <c r="H44" s="7">
        <v>11424116.039999999</v>
      </c>
      <c r="I44" s="7">
        <v>11424116.039999999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s="3" customFormat="1" ht="36" customHeight="1">
      <c r="A45" s="4"/>
      <c r="B45" s="12" t="s">
        <v>5</v>
      </c>
      <c r="C45" s="7">
        <v>0</v>
      </c>
      <c r="D45" s="7">
        <v>0</v>
      </c>
      <c r="E45" s="7">
        <f>C45-D45</f>
        <v>0</v>
      </c>
      <c r="F45" s="7">
        <v>0</v>
      </c>
      <c r="G45" s="7">
        <v>0</v>
      </c>
      <c r="H45" s="7">
        <v>0</v>
      </c>
      <c r="I45" s="7"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s="3" customFormat="1" ht="16.5">
      <c r="A46" s="4"/>
      <c r="B46" s="9"/>
      <c r="C46" s="7"/>
      <c r="D46" s="7"/>
      <c r="E46" s="7"/>
      <c r="F46" s="7"/>
      <c r="G46" s="7"/>
      <c r="H46" s="7"/>
      <c r="I46" s="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s="3" customFormat="1" ht="21.75" customHeight="1">
      <c r="A47" s="4"/>
      <c r="B47" s="11" t="s">
        <v>4</v>
      </c>
      <c r="C47" s="10">
        <f t="shared" ref="C47:I47" si="7">C48+C49+C50</f>
        <v>43188985</v>
      </c>
      <c r="D47" s="10">
        <f t="shared" si="7"/>
        <v>959024835</v>
      </c>
      <c r="E47" s="10">
        <f t="shared" si="7"/>
        <v>1002213820</v>
      </c>
      <c r="F47" s="10">
        <f t="shared" si="7"/>
        <v>1001295722.4299999</v>
      </c>
      <c r="G47" s="10">
        <f t="shared" si="7"/>
        <v>1001295722.4299999</v>
      </c>
      <c r="H47" s="10">
        <f t="shared" si="7"/>
        <v>1001295722.4299999</v>
      </c>
      <c r="I47" s="10">
        <f t="shared" si="7"/>
        <v>1295722.43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s="3" customFormat="1" ht="16.5">
      <c r="A48" s="4"/>
      <c r="B48" s="9" t="s">
        <v>3</v>
      </c>
      <c r="C48" s="7">
        <v>2260000</v>
      </c>
      <c r="D48" s="7">
        <v>-46180</v>
      </c>
      <c r="E48" s="7">
        <f>C48+D48</f>
        <v>2213820</v>
      </c>
      <c r="F48" s="7">
        <v>1295722.43</v>
      </c>
      <c r="G48" s="7">
        <v>1295722.43</v>
      </c>
      <c r="H48" s="7">
        <v>1295722.43</v>
      </c>
      <c r="I48" s="7">
        <v>1295722.43</v>
      </c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s="3" customFormat="1" ht="16.5">
      <c r="A49" s="4"/>
      <c r="B49" s="9" t="s">
        <v>2</v>
      </c>
      <c r="C49" s="7">
        <v>0</v>
      </c>
      <c r="D49" s="7">
        <v>0</v>
      </c>
      <c r="E49" s="7">
        <f>C49+D49</f>
        <v>0</v>
      </c>
      <c r="F49" s="7">
        <v>0</v>
      </c>
      <c r="G49" s="7">
        <v>0</v>
      </c>
      <c r="H49" s="7">
        <f>+G49</f>
        <v>0</v>
      </c>
      <c r="I49" s="7">
        <f>+H49</f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s="3" customFormat="1" ht="16.5">
      <c r="A50" s="4"/>
      <c r="B50" s="9" t="s">
        <v>1</v>
      </c>
      <c r="C50" s="7">
        <v>40928985</v>
      </c>
      <c r="D50" s="7">
        <v>959071015</v>
      </c>
      <c r="E50" s="7">
        <f>C50+D50</f>
        <v>1000000000</v>
      </c>
      <c r="F50" s="7">
        <v>1000000000</v>
      </c>
      <c r="G50" s="7">
        <v>1000000000</v>
      </c>
      <c r="H50" s="7">
        <v>1000000000</v>
      </c>
      <c r="I50" s="7"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s="3" customFormat="1" ht="16.5">
      <c r="A51" s="4"/>
      <c r="B51" s="9"/>
      <c r="C51" s="7"/>
      <c r="D51" s="7"/>
      <c r="E51" s="7"/>
      <c r="F51" s="7"/>
      <c r="G51" s="7"/>
      <c r="H51" s="7"/>
      <c r="I51" s="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s="3" customFormat="1" ht="16.5">
      <c r="A52" s="4"/>
      <c r="B52" s="19" t="s">
        <v>11</v>
      </c>
      <c r="C52" s="18">
        <f t="shared" ref="C52:I52" si="8">C41+C47</f>
        <v>108937002</v>
      </c>
      <c r="D52" s="18">
        <f t="shared" si="8"/>
        <v>962294091.07000005</v>
      </c>
      <c r="E52" s="18">
        <f t="shared" si="8"/>
        <v>1071231093.0699999</v>
      </c>
      <c r="F52" s="18">
        <f t="shared" si="8"/>
        <v>1063463607.9299999</v>
      </c>
      <c r="G52" s="18">
        <f t="shared" si="8"/>
        <v>1063463607.9299999</v>
      </c>
      <c r="H52" s="18">
        <f t="shared" si="8"/>
        <v>1063463607.9299999</v>
      </c>
      <c r="I52" s="18">
        <f t="shared" si="8"/>
        <v>63463607.93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s="3" customFormat="1" ht="25.5" customHeight="1">
      <c r="A53" s="4"/>
      <c r="B53" s="23"/>
      <c r="C53" s="22"/>
      <c r="D53" s="22"/>
      <c r="E53" s="22"/>
      <c r="F53" s="22"/>
      <c r="G53" s="22"/>
      <c r="H53" s="22"/>
      <c r="I53" s="2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s="3" customFormat="1" ht="33.75" customHeight="1">
      <c r="A54" s="4"/>
      <c r="B54" s="21" t="s">
        <v>19</v>
      </c>
      <c r="C54" s="20"/>
      <c r="D54" s="20"/>
      <c r="E54" s="20"/>
      <c r="F54" s="20"/>
      <c r="G54" s="20"/>
      <c r="H54" s="20"/>
      <c r="I54" s="20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s="3" customFormat="1" ht="16.5">
      <c r="A55" s="4"/>
      <c r="B55" s="11" t="s">
        <v>9</v>
      </c>
      <c r="C55" s="10">
        <f t="shared" ref="C55:I55" si="9">C56+C57+C58+C59</f>
        <v>2698930</v>
      </c>
      <c r="D55" s="10">
        <f t="shared" si="9"/>
        <v>1015065.34</v>
      </c>
      <c r="E55" s="10">
        <f t="shared" si="9"/>
        <v>3713995.34</v>
      </c>
      <c r="F55" s="10">
        <f t="shared" si="9"/>
        <v>3260383.0300000003</v>
      </c>
      <c r="G55" s="10">
        <f t="shared" si="9"/>
        <v>3260383.0300000003</v>
      </c>
      <c r="H55" s="10">
        <f t="shared" si="9"/>
        <v>3260383.0300000003</v>
      </c>
      <c r="I55" s="10">
        <f t="shared" si="9"/>
        <v>3260383.0300000003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s="3" customFormat="1" ht="16.5">
      <c r="A56" s="4"/>
      <c r="B56" s="9" t="s">
        <v>8</v>
      </c>
      <c r="C56" s="7">
        <v>2601332</v>
      </c>
      <c r="D56" s="7">
        <v>149065.34</v>
      </c>
      <c r="E56" s="7">
        <f>C56+D56</f>
        <v>2750397.34</v>
      </c>
      <c r="F56" s="7">
        <v>2318967.25</v>
      </c>
      <c r="G56" s="7">
        <v>2318967.25</v>
      </c>
      <c r="H56" s="7">
        <v>2318967.25</v>
      </c>
      <c r="I56" s="7">
        <v>2318967.25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1:70" s="3" customFormat="1" ht="16.5">
      <c r="A57" s="4"/>
      <c r="B57" s="9" t="s">
        <v>7</v>
      </c>
      <c r="C57" s="7">
        <v>0</v>
      </c>
      <c r="D57" s="7">
        <v>0</v>
      </c>
      <c r="E57" s="7">
        <f>C57+D57</f>
        <v>0</v>
      </c>
      <c r="F57" s="7">
        <v>0</v>
      </c>
      <c r="G57" s="7">
        <v>0</v>
      </c>
      <c r="H57" s="7">
        <v>0</v>
      </c>
      <c r="I57" s="7"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s="3" customFormat="1" ht="16.5">
      <c r="A58" s="4"/>
      <c r="B58" s="9" t="s">
        <v>6</v>
      </c>
      <c r="C58" s="7">
        <v>97598</v>
      </c>
      <c r="D58" s="7">
        <v>866000</v>
      </c>
      <c r="E58" s="7">
        <f>C58+D58</f>
        <v>963598</v>
      </c>
      <c r="F58" s="7">
        <v>941415.78</v>
      </c>
      <c r="G58" s="7">
        <v>941415.78</v>
      </c>
      <c r="H58" s="7">
        <v>941415.78</v>
      </c>
      <c r="I58" s="7">
        <v>941415.78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1:70" s="3" customFormat="1" ht="33" customHeight="1">
      <c r="A59" s="4"/>
      <c r="B59" s="12" t="s">
        <v>5</v>
      </c>
      <c r="C59" s="7">
        <v>0</v>
      </c>
      <c r="D59" s="7">
        <v>0</v>
      </c>
      <c r="E59" s="7">
        <f>C59+D59</f>
        <v>0</v>
      </c>
      <c r="F59" s="7">
        <v>0</v>
      </c>
      <c r="G59" s="7">
        <v>0</v>
      </c>
      <c r="H59" s="7">
        <v>0</v>
      </c>
      <c r="I59" s="7">
        <v>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s="3" customFormat="1" ht="16.5">
      <c r="A60" s="4"/>
      <c r="B60" s="9"/>
      <c r="C60" s="7"/>
      <c r="D60" s="7"/>
      <c r="E60" s="7"/>
      <c r="F60" s="7"/>
      <c r="G60" s="7"/>
      <c r="H60" s="7"/>
      <c r="I60" s="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s="3" customFormat="1" ht="16.5">
      <c r="A61" s="4"/>
      <c r="B61" s="11" t="s">
        <v>4</v>
      </c>
      <c r="C61" s="10">
        <f t="shared" ref="C61:I61" si="10">C62+C63+C64</f>
        <v>203750000</v>
      </c>
      <c r="D61" s="10">
        <f t="shared" si="10"/>
        <v>-864000</v>
      </c>
      <c r="E61" s="10">
        <f t="shared" si="10"/>
        <v>202886000</v>
      </c>
      <c r="F61" s="10">
        <f t="shared" si="10"/>
        <v>157976081.84999999</v>
      </c>
      <c r="G61" s="10">
        <f t="shared" si="10"/>
        <v>157976081.84999999</v>
      </c>
      <c r="H61" s="10">
        <f t="shared" si="10"/>
        <v>157976081.84999999</v>
      </c>
      <c r="I61" s="10">
        <f t="shared" si="10"/>
        <v>157976081.84999999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s="3" customFormat="1" ht="16.5">
      <c r="A62" s="4"/>
      <c r="B62" s="9" t="s">
        <v>3</v>
      </c>
      <c r="C62" s="7">
        <v>0</v>
      </c>
      <c r="D62" s="7">
        <v>0</v>
      </c>
      <c r="E62" s="7">
        <f>C62+D62</f>
        <v>0</v>
      </c>
      <c r="F62" s="7">
        <v>0</v>
      </c>
      <c r="G62" s="7">
        <v>0</v>
      </c>
      <c r="H62" s="7">
        <f>+G62</f>
        <v>0</v>
      </c>
      <c r="I62" s="7">
        <f>+H62</f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s="3" customFormat="1" ht="16.5">
      <c r="A63" s="4"/>
      <c r="B63" s="9" t="s">
        <v>2</v>
      </c>
      <c r="C63" s="7">
        <v>0</v>
      </c>
      <c r="D63" s="7">
        <v>0</v>
      </c>
      <c r="E63" s="7">
        <f>C63+D63</f>
        <v>0</v>
      </c>
      <c r="F63" s="7">
        <v>0</v>
      </c>
      <c r="G63" s="7">
        <v>0</v>
      </c>
      <c r="H63" s="7">
        <f>+G63</f>
        <v>0</v>
      </c>
      <c r="I63" s="7">
        <f>+H63</f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s="3" customFormat="1" ht="16.5">
      <c r="A64" s="4"/>
      <c r="B64" s="9" t="s">
        <v>1</v>
      </c>
      <c r="C64" s="7">
        <v>203750000</v>
      </c>
      <c r="D64" s="7">
        <v>-864000</v>
      </c>
      <c r="E64" s="7">
        <f>C64+D64</f>
        <v>202886000</v>
      </c>
      <c r="F64" s="7">
        <v>157976081.84999999</v>
      </c>
      <c r="G64" s="7">
        <v>157976081.84999999</v>
      </c>
      <c r="H64" s="7">
        <v>157976081.84999999</v>
      </c>
      <c r="I64" s="7">
        <v>157976081.84999999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s="3" customFormat="1" ht="13.5" customHeight="1">
      <c r="A65" s="4"/>
      <c r="B65" s="9"/>
      <c r="C65" s="7"/>
      <c r="D65" s="7"/>
      <c r="E65" s="7"/>
      <c r="F65" s="7"/>
      <c r="G65" s="7"/>
      <c r="H65" s="7"/>
      <c r="I65" s="7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s="3" customFormat="1" ht="16.5">
      <c r="A66" s="4"/>
      <c r="B66" s="28" t="s">
        <v>11</v>
      </c>
      <c r="C66" s="27">
        <f t="shared" ref="C66:I66" si="11">C55+C61</f>
        <v>206448930</v>
      </c>
      <c r="D66" s="27">
        <f t="shared" si="11"/>
        <v>151065.33999999997</v>
      </c>
      <c r="E66" s="27">
        <f t="shared" si="11"/>
        <v>206599995.34</v>
      </c>
      <c r="F66" s="27">
        <f t="shared" si="11"/>
        <v>161236464.88</v>
      </c>
      <c r="G66" s="27">
        <f t="shared" si="11"/>
        <v>161236464.88</v>
      </c>
      <c r="H66" s="27">
        <f t="shared" si="11"/>
        <v>161236464.88</v>
      </c>
      <c r="I66" s="27">
        <f t="shared" si="11"/>
        <v>161236464.88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s="3" customFormat="1" ht="23.25" customHeight="1">
      <c r="A67" s="4"/>
      <c r="B67" s="34"/>
      <c r="C67" s="24"/>
      <c r="D67" s="24"/>
      <c r="E67" s="24"/>
      <c r="F67" s="24"/>
      <c r="G67" s="24"/>
      <c r="H67" s="24"/>
      <c r="I67" s="3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s="29" customFormat="1" ht="30.75" customHeight="1">
      <c r="A68" s="30"/>
      <c r="B68" s="21" t="s">
        <v>18</v>
      </c>
      <c r="C68" s="20"/>
      <c r="D68" s="20"/>
      <c r="E68" s="20"/>
      <c r="F68" s="20"/>
      <c r="G68" s="20"/>
      <c r="H68" s="20"/>
      <c r="I68" s="2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</row>
    <row r="69" spans="1:70" s="29" customFormat="1" ht="16.5">
      <c r="A69" s="30"/>
      <c r="B69" s="31" t="s">
        <v>9</v>
      </c>
      <c r="C69" s="7">
        <f t="shared" ref="C69:I69" si="12">C70+C71+C72+C73</f>
        <v>133417195</v>
      </c>
      <c r="D69" s="7">
        <f t="shared" si="12"/>
        <v>2806832.13</v>
      </c>
      <c r="E69" s="7">
        <f t="shared" si="12"/>
        <v>136224027.13</v>
      </c>
      <c r="F69" s="7">
        <f t="shared" si="12"/>
        <v>131524261.87</v>
      </c>
      <c r="G69" s="7">
        <f t="shared" si="12"/>
        <v>131524261.87</v>
      </c>
      <c r="H69" s="7">
        <f t="shared" si="12"/>
        <v>131524261.87</v>
      </c>
      <c r="I69" s="7">
        <f t="shared" si="12"/>
        <v>131524261.87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</row>
    <row r="70" spans="1:70" s="29" customFormat="1" ht="16.5">
      <c r="A70" s="30"/>
      <c r="B70" s="31" t="s">
        <v>8</v>
      </c>
      <c r="C70" s="7">
        <v>668083</v>
      </c>
      <c r="D70" s="7">
        <v>44700</v>
      </c>
      <c r="E70" s="7">
        <f>C70+D70</f>
        <v>712783</v>
      </c>
      <c r="F70" s="7">
        <v>676194.61</v>
      </c>
      <c r="G70" s="7">
        <v>676194.61</v>
      </c>
      <c r="H70" s="7">
        <v>676194.61</v>
      </c>
      <c r="I70" s="7">
        <v>676194.61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</row>
    <row r="71" spans="1:70" s="29" customFormat="1" ht="16.5">
      <c r="A71" s="30"/>
      <c r="B71" s="31" t="s">
        <v>7</v>
      </c>
      <c r="C71" s="7">
        <v>0</v>
      </c>
      <c r="D71" s="7">
        <v>0</v>
      </c>
      <c r="E71" s="7">
        <f>C71+D71</f>
        <v>0</v>
      </c>
      <c r="F71" s="7">
        <v>0</v>
      </c>
      <c r="G71" s="7">
        <v>0</v>
      </c>
      <c r="H71" s="7">
        <v>0</v>
      </c>
      <c r="I71" s="7">
        <v>0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</row>
    <row r="72" spans="1:70" s="29" customFormat="1" ht="16.5">
      <c r="A72" s="30"/>
      <c r="B72" s="31" t="s">
        <v>6</v>
      </c>
      <c r="C72" s="7">
        <v>21293</v>
      </c>
      <c r="D72" s="7">
        <v>0</v>
      </c>
      <c r="E72" s="7">
        <f>C72+D72</f>
        <v>21293</v>
      </c>
      <c r="F72" s="7">
        <v>19692.68</v>
      </c>
      <c r="G72" s="7">
        <v>19692.68</v>
      </c>
      <c r="H72" s="7">
        <v>19692.68</v>
      </c>
      <c r="I72" s="7">
        <v>19692.68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</row>
    <row r="73" spans="1:70" s="29" customFormat="1" ht="35.25" customHeight="1">
      <c r="A73" s="30"/>
      <c r="B73" s="32" t="s">
        <v>5</v>
      </c>
      <c r="C73" s="7">
        <v>132727819</v>
      </c>
      <c r="D73" s="7">
        <v>2762132.13</v>
      </c>
      <c r="E73" s="7">
        <f>C73+D73</f>
        <v>135489951.13</v>
      </c>
      <c r="F73" s="7">
        <v>130828374.58</v>
      </c>
      <c r="G73" s="7">
        <v>130828374.58</v>
      </c>
      <c r="H73" s="7">
        <v>130828374.58</v>
      </c>
      <c r="I73" s="7">
        <v>130828374.58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</row>
    <row r="74" spans="1:70" s="29" customFormat="1" ht="8.25" customHeight="1">
      <c r="A74" s="30"/>
      <c r="B74" s="31"/>
      <c r="C74" s="7"/>
      <c r="D74" s="7"/>
      <c r="E74" s="7"/>
      <c r="F74" s="7"/>
      <c r="G74" s="7"/>
      <c r="H74" s="7"/>
      <c r="I74" s="7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</row>
    <row r="75" spans="1:70" s="29" customFormat="1" ht="16.5">
      <c r="A75" s="30"/>
      <c r="B75" s="31" t="s">
        <v>4</v>
      </c>
      <c r="C75" s="7">
        <f t="shared" ref="C75:I75" si="13">C76+C77+C78</f>
        <v>0</v>
      </c>
      <c r="D75" s="7">
        <f t="shared" si="13"/>
        <v>0</v>
      </c>
      <c r="E75" s="7">
        <f t="shared" si="13"/>
        <v>0</v>
      </c>
      <c r="F75" s="7">
        <f t="shared" si="13"/>
        <v>0</v>
      </c>
      <c r="G75" s="7">
        <f t="shared" si="13"/>
        <v>0</v>
      </c>
      <c r="H75" s="7">
        <f t="shared" si="13"/>
        <v>0</v>
      </c>
      <c r="I75" s="7">
        <f t="shared" si="13"/>
        <v>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</row>
    <row r="76" spans="1:70" s="29" customFormat="1" ht="16.5">
      <c r="A76" s="30"/>
      <c r="B76" s="31" t="s">
        <v>3</v>
      </c>
      <c r="C76" s="7">
        <v>0</v>
      </c>
      <c r="D76" s="7">
        <v>0</v>
      </c>
      <c r="E76" s="7">
        <f>C76+D76</f>
        <v>0</v>
      </c>
      <c r="F76" s="7">
        <v>0</v>
      </c>
      <c r="G76" s="7">
        <v>0</v>
      </c>
      <c r="H76" s="7">
        <v>0</v>
      </c>
      <c r="I76" s="7">
        <v>0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</row>
    <row r="77" spans="1:70" s="29" customFormat="1" ht="16.5">
      <c r="A77" s="30"/>
      <c r="B77" s="31" t="s">
        <v>2</v>
      </c>
      <c r="C77" s="7">
        <v>0</v>
      </c>
      <c r="D77" s="7">
        <v>0</v>
      </c>
      <c r="E77" s="7">
        <f>C77+D77</f>
        <v>0</v>
      </c>
      <c r="F77" s="7">
        <v>0</v>
      </c>
      <c r="G77" s="7">
        <v>0</v>
      </c>
      <c r="H77" s="7">
        <v>0</v>
      </c>
      <c r="I77" s="7">
        <v>0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</row>
    <row r="78" spans="1:70" s="3" customFormat="1" ht="15" customHeight="1">
      <c r="A78" s="4"/>
      <c r="B78" s="9" t="s">
        <v>1</v>
      </c>
      <c r="C78" s="7">
        <v>0</v>
      </c>
      <c r="D78" s="7">
        <v>0</v>
      </c>
      <c r="E78" s="7">
        <f>C78+D78</f>
        <v>0</v>
      </c>
      <c r="F78" s="7">
        <v>0</v>
      </c>
      <c r="G78" s="7">
        <v>0</v>
      </c>
      <c r="H78" s="7">
        <v>0</v>
      </c>
      <c r="I78" s="7"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s="3" customFormat="1" ht="6.75" customHeight="1">
      <c r="A79" s="4"/>
      <c r="B79" s="9"/>
      <c r="C79" s="7"/>
      <c r="D79" s="7"/>
      <c r="E79" s="7"/>
      <c r="F79" s="7"/>
      <c r="G79" s="7"/>
      <c r="H79" s="7"/>
      <c r="I79" s="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s="3" customFormat="1" ht="15" customHeight="1">
      <c r="A80" s="4"/>
      <c r="B80" s="28" t="s">
        <v>11</v>
      </c>
      <c r="C80" s="27">
        <f t="shared" ref="C80:I80" si="14">C69+C75</f>
        <v>133417195</v>
      </c>
      <c r="D80" s="27">
        <f t="shared" si="14"/>
        <v>2806832.13</v>
      </c>
      <c r="E80" s="27">
        <f t="shared" si="14"/>
        <v>136224027.13</v>
      </c>
      <c r="F80" s="27">
        <f t="shared" si="14"/>
        <v>131524261.87</v>
      </c>
      <c r="G80" s="27">
        <f t="shared" si="14"/>
        <v>131524261.87</v>
      </c>
      <c r="H80" s="27">
        <f t="shared" si="14"/>
        <v>131524261.87</v>
      </c>
      <c r="I80" s="27">
        <f t="shared" si="14"/>
        <v>131524261.87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s="3" customFormat="1" ht="15" customHeight="1">
      <c r="A81" s="4"/>
      <c r="B81" s="26"/>
      <c r="C81" s="25"/>
      <c r="D81" s="24"/>
      <c r="E81" s="24"/>
      <c r="F81" s="24"/>
      <c r="G81" s="24"/>
      <c r="H81" s="24"/>
      <c r="I81" s="2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s="3" customFormat="1" ht="39.75" customHeight="1">
      <c r="A82" s="4"/>
      <c r="B82" s="21" t="s">
        <v>17</v>
      </c>
      <c r="C82" s="20"/>
      <c r="D82" s="20"/>
      <c r="E82" s="20"/>
      <c r="F82" s="20"/>
      <c r="G82" s="20"/>
      <c r="H82" s="20"/>
      <c r="I82" s="20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s="3" customFormat="1" ht="14.25" customHeight="1">
      <c r="A83" s="4"/>
      <c r="B83" s="11" t="s">
        <v>9</v>
      </c>
      <c r="C83" s="10">
        <f t="shared" ref="C83:I83" si="15">C84+C85+C86+C87</f>
        <v>13683920</v>
      </c>
      <c r="D83" s="10">
        <f t="shared" si="15"/>
        <v>75340.13</v>
      </c>
      <c r="E83" s="10">
        <f t="shared" si="15"/>
        <v>13759260.129999999</v>
      </c>
      <c r="F83" s="10">
        <f t="shared" si="15"/>
        <v>12984685.969999999</v>
      </c>
      <c r="G83" s="10">
        <f t="shared" si="15"/>
        <v>12984685.969999999</v>
      </c>
      <c r="H83" s="10">
        <f t="shared" si="15"/>
        <v>12984685.969999999</v>
      </c>
      <c r="I83" s="10">
        <f t="shared" si="15"/>
        <v>12984685.969999999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s="3" customFormat="1" ht="16.5" customHeight="1">
      <c r="A84" s="4"/>
      <c r="B84" s="9" t="s">
        <v>8</v>
      </c>
      <c r="C84" s="7">
        <v>1821115</v>
      </c>
      <c r="D84" s="7">
        <v>79340.13</v>
      </c>
      <c r="E84" s="7">
        <f>C84+D84</f>
        <v>1900455.13</v>
      </c>
      <c r="F84" s="7">
        <v>1723512.8</v>
      </c>
      <c r="G84" s="7">
        <v>1723512.8</v>
      </c>
      <c r="H84" s="7">
        <v>1723512.8</v>
      </c>
      <c r="I84" s="7">
        <v>1723512.8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s="3" customFormat="1" ht="15" customHeight="1">
      <c r="A85" s="4"/>
      <c r="B85" s="9" t="s">
        <v>7</v>
      </c>
      <c r="C85" s="7">
        <v>0</v>
      </c>
      <c r="D85" s="7">
        <v>0</v>
      </c>
      <c r="E85" s="7">
        <f>C85+D85</f>
        <v>0</v>
      </c>
      <c r="F85" s="7">
        <v>0</v>
      </c>
      <c r="G85" s="7">
        <v>0</v>
      </c>
      <c r="H85" s="7">
        <v>0</v>
      </c>
      <c r="I85" s="7">
        <v>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s="3" customFormat="1" ht="15.75" customHeight="1">
      <c r="A86" s="4"/>
      <c r="B86" s="9" t="s">
        <v>6</v>
      </c>
      <c r="C86" s="7">
        <v>711555</v>
      </c>
      <c r="D86" s="7">
        <v>-4000</v>
      </c>
      <c r="E86" s="7">
        <f>C86+D86</f>
        <v>707555</v>
      </c>
      <c r="F86" s="7">
        <v>369334.72</v>
      </c>
      <c r="G86" s="7">
        <v>369334.72</v>
      </c>
      <c r="H86" s="7">
        <v>369334.72</v>
      </c>
      <c r="I86" s="7">
        <v>369334.72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s="3" customFormat="1" ht="33" customHeight="1">
      <c r="A87" s="4"/>
      <c r="B87" s="12" t="s">
        <v>16</v>
      </c>
      <c r="C87" s="7">
        <v>11151250</v>
      </c>
      <c r="D87" s="7">
        <v>0</v>
      </c>
      <c r="E87" s="7">
        <f>C87+D87</f>
        <v>11151250</v>
      </c>
      <c r="F87" s="7">
        <v>10891838.449999999</v>
      </c>
      <c r="G87" s="7">
        <v>10891838.449999999</v>
      </c>
      <c r="H87" s="7">
        <v>10891838.449999999</v>
      </c>
      <c r="I87" s="7">
        <v>10891838.449999999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s="3" customFormat="1" ht="16.5">
      <c r="A88" s="4"/>
      <c r="B88" s="9"/>
      <c r="C88" s="7"/>
      <c r="D88" s="7"/>
      <c r="E88" s="7"/>
      <c r="F88" s="7"/>
      <c r="G88" s="7"/>
      <c r="H88" s="7"/>
      <c r="I88" s="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s="3" customFormat="1" ht="18" customHeight="1">
      <c r="A89" s="4"/>
      <c r="B89" s="11" t="s">
        <v>4</v>
      </c>
      <c r="C89" s="10">
        <f t="shared" ref="C89:I89" si="16">C90+C91+C92</f>
        <v>0</v>
      </c>
      <c r="D89" s="10">
        <f t="shared" si="16"/>
        <v>0</v>
      </c>
      <c r="E89" s="10">
        <f t="shared" si="16"/>
        <v>0</v>
      </c>
      <c r="F89" s="10">
        <f t="shared" si="16"/>
        <v>0</v>
      </c>
      <c r="G89" s="10">
        <f t="shared" si="16"/>
        <v>0</v>
      </c>
      <c r="H89" s="10">
        <f t="shared" si="16"/>
        <v>0</v>
      </c>
      <c r="I89" s="10">
        <f t="shared" si="16"/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s="3" customFormat="1" ht="15.75" customHeight="1">
      <c r="A90" s="4"/>
      <c r="B90" s="9" t="s">
        <v>3</v>
      </c>
      <c r="C90" s="7">
        <v>0</v>
      </c>
      <c r="D90" s="7">
        <v>0</v>
      </c>
      <c r="E90" s="7">
        <f>C90+D90</f>
        <v>0</v>
      </c>
      <c r="F90" s="7">
        <v>0</v>
      </c>
      <c r="G90" s="7">
        <v>0</v>
      </c>
      <c r="H90" s="7">
        <v>0</v>
      </c>
      <c r="I90" s="7">
        <v>0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s="3" customFormat="1" ht="15.75" customHeight="1">
      <c r="A91" s="4"/>
      <c r="B91" s="9" t="s">
        <v>2</v>
      </c>
      <c r="C91" s="7">
        <v>0</v>
      </c>
      <c r="D91" s="7">
        <v>0</v>
      </c>
      <c r="E91" s="7">
        <f>C91+D91</f>
        <v>0</v>
      </c>
      <c r="F91" s="7">
        <v>0</v>
      </c>
      <c r="G91" s="7">
        <v>0</v>
      </c>
      <c r="H91" s="7">
        <v>0</v>
      </c>
      <c r="I91" s="7">
        <v>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s="3" customFormat="1" ht="14.25" customHeight="1">
      <c r="A92" s="4"/>
      <c r="B92" s="9" t="s">
        <v>15</v>
      </c>
      <c r="C92" s="7">
        <v>0</v>
      </c>
      <c r="D92" s="7">
        <v>0</v>
      </c>
      <c r="E92" s="7">
        <f>C92+D92</f>
        <v>0</v>
      </c>
      <c r="F92" s="7">
        <v>0</v>
      </c>
      <c r="G92" s="7">
        <v>0</v>
      </c>
      <c r="H92" s="7">
        <v>0</v>
      </c>
      <c r="I92" s="7">
        <v>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s="3" customFormat="1" ht="12.75" customHeight="1">
      <c r="A93" s="4"/>
      <c r="B93" s="9"/>
      <c r="C93" s="7"/>
      <c r="D93" s="7"/>
      <c r="E93" s="7"/>
      <c r="F93" s="7"/>
      <c r="G93" s="7"/>
      <c r="H93" s="7"/>
      <c r="I93" s="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s="3" customFormat="1" ht="18.75" customHeight="1">
      <c r="A94" s="4"/>
      <c r="B94" s="19" t="s">
        <v>11</v>
      </c>
      <c r="C94" s="18">
        <f t="shared" ref="C94:I94" si="17">C83+C89</f>
        <v>13683920</v>
      </c>
      <c r="D94" s="18">
        <f t="shared" si="17"/>
        <v>75340.13</v>
      </c>
      <c r="E94" s="18">
        <f t="shared" si="17"/>
        <v>13759260.129999999</v>
      </c>
      <c r="F94" s="18">
        <f t="shared" si="17"/>
        <v>12984685.969999999</v>
      </c>
      <c r="G94" s="18">
        <f t="shared" si="17"/>
        <v>12984685.969999999</v>
      </c>
      <c r="H94" s="18">
        <f t="shared" si="17"/>
        <v>12984685.969999999</v>
      </c>
      <c r="I94" s="18">
        <f t="shared" si="17"/>
        <v>12984685.969999999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s="3" customFormat="1" ht="12.75" customHeight="1">
      <c r="A95" s="4"/>
      <c r="B95" s="9"/>
      <c r="C95" s="7"/>
      <c r="D95" s="7"/>
      <c r="E95" s="7"/>
      <c r="F95" s="7"/>
      <c r="G95" s="7"/>
      <c r="H95" s="7"/>
      <c r="I95" s="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s="3" customFormat="1" ht="27" customHeight="1">
      <c r="A96" s="4"/>
      <c r="B96" s="21" t="s">
        <v>14</v>
      </c>
      <c r="C96" s="20"/>
      <c r="D96" s="20"/>
      <c r="E96" s="20"/>
      <c r="F96" s="20"/>
      <c r="G96" s="20"/>
      <c r="H96" s="20"/>
      <c r="I96" s="20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s="3" customFormat="1" ht="21" customHeight="1">
      <c r="A97" s="4"/>
      <c r="B97" s="11" t="s">
        <v>9</v>
      </c>
      <c r="C97" s="10">
        <f t="shared" ref="C97:I97" si="18">C98+C99+C100+C101</f>
        <v>976371667</v>
      </c>
      <c r="D97" s="10">
        <f t="shared" si="18"/>
        <v>965827786.01999998</v>
      </c>
      <c r="E97" s="10">
        <f t="shared" si="18"/>
        <v>1942199453.02</v>
      </c>
      <c r="F97" s="10">
        <f t="shared" si="18"/>
        <v>1936058387.72</v>
      </c>
      <c r="G97" s="10">
        <f t="shared" si="18"/>
        <v>1936058387.72</v>
      </c>
      <c r="H97" s="10">
        <f t="shared" si="18"/>
        <v>1936058387.72</v>
      </c>
      <c r="I97" s="10">
        <f t="shared" si="18"/>
        <v>1936058387.72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s="3" customFormat="1" ht="16.5" customHeight="1">
      <c r="A98" s="4"/>
      <c r="B98" s="9" t="s">
        <v>8</v>
      </c>
      <c r="C98" s="7">
        <v>5705078</v>
      </c>
      <c r="D98" s="7">
        <v>191000</v>
      </c>
      <c r="E98" s="7">
        <f>C98+D98</f>
        <v>5896078</v>
      </c>
      <c r="F98" s="7">
        <v>5323363.2</v>
      </c>
      <c r="G98" s="7">
        <v>5323363.2</v>
      </c>
      <c r="H98" s="7">
        <v>5323363.2</v>
      </c>
      <c r="I98" s="7">
        <v>5323363.2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s="3" customFormat="1" ht="16.5">
      <c r="A99" s="4"/>
      <c r="B99" s="9" t="s">
        <v>7</v>
      </c>
      <c r="C99" s="7">
        <v>0</v>
      </c>
      <c r="D99" s="7">
        <v>0</v>
      </c>
      <c r="E99" s="7">
        <f>C99+D99</f>
        <v>0</v>
      </c>
      <c r="F99" s="7">
        <v>0</v>
      </c>
      <c r="G99" s="7">
        <v>0</v>
      </c>
      <c r="H99" s="7">
        <v>0</v>
      </c>
      <c r="I99" s="7">
        <v>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s="3" customFormat="1" ht="16.5">
      <c r="A100" s="4"/>
      <c r="B100" s="9" t="s">
        <v>6</v>
      </c>
      <c r="C100" s="7">
        <v>3973087</v>
      </c>
      <c r="D100" s="7">
        <v>0</v>
      </c>
      <c r="E100" s="7">
        <f>C100+D100</f>
        <v>3973087</v>
      </c>
      <c r="F100" s="7">
        <v>2824012.82</v>
      </c>
      <c r="G100" s="7">
        <v>2824012.82</v>
      </c>
      <c r="H100" s="7">
        <v>2824012.82</v>
      </c>
      <c r="I100" s="7">
        <v>2824012.82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s="3" customFormat="1" ht="35.25" customHeight="1">
      <c r="A101" s="4"/>
      <c r="B101" s="12" t="s">
        <v>5</v>
      </c>
      <c r="C101" s="7">
        <v>966693502</v>
      </c>
      <c r="D101" s="7">
        <v>965636786.01999998</v>
      </c>
      <c r="E101" s="7">
        <f>C101+D101</f>
        <v>1932330288.02</v>
      </c>
      <c r="F101" s="7">
        <v>1927911011.7</v>
      </c>
      <c r="G101" s="7">
        <v>1927911011.7</v>
      </c>
      <c r="H101" s="7">
        <v>1927911011.7</v>
      </c>
      <c r="I101" s="7">
        <v>1927911011.7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s="3" customFormat="1" ht="15.75" customHeight="1">
      <c r="A102" s="4"/>
      <c r="B102" s="9"/>
      <c r="C102" s="7"/>
      <c r="D102" s="7"/>
      <c r="E102" s="7"/>
      <c r="F102" s="7"/>
      <c r="G102" s="7"/>
      <c r="H102" s="7"/>
      <c r="I102" s="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s="3" customFormat="1" ht="20.25" customHeight="1">
      <c r="A103" s="4"/>
      <c r="B103" s="11" t="s">
        <v>4</v>
      </c>
      <c r="C103" s="10">
        <f t="shared" ref="C103:I103" si="19">C104+C105+C106</f>
        <v>0</v>
      </c>
      <c r="D103" s="10">
        <f t="shared" si="19"/>
        <v>0</v>
      </c>
      <c r="E103" s="10">
        <f t="shared" si="19"/>
        <v>0</v>
      </c>
      <c r="F103" s="10">
        <f t="shared" si="19"/>
        <v>0</v>
      </c>
      <c r="G103" s="10">
        <f t="shared" si="19"/>
        <v>0</v>
      </c>
      <c r="H103" s="10">
        <f t="shared" si="19"/>
        <v>0</v>
      </c>
      <c r="I103" s="10">
        <f t="shared" si="19"/>
        <v>0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s="3" customFormat="1" ht="21.75" customHeight="1">
      <c r="A104" s="4"/>
      <c r="B104" s="9" t="s">
        <v>3</v>
      </c>
      <c r="C104" s="7">
        <v>0</v>
      </c>
      <c r="D104" s="7">
        <v>0</v>
      </c>
      <c r="E104" s="7">
        <f>C104+D104</f>
        <v>0</v>
      </c>
      <c r="F104" s="7">
        <v>0</v>
      </c>
      <c r="G104" s="7">
        <v>0</v>
      </c>
      <c r="H104" s="7">
        <v>0</v>
      </c>
      <c r="I104" s="7">
        <v>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s="3" customFormat="1" ht="18" customHeight="1">
      <c r="A105" s="4"/>
      <c r="B105" s="9" t="s">
        <v>2</v>
      </c>
      <c r="C105" s="7">
        <v>0</v>
      </c>
      <c r="D105" s="7">
        <v>0</v>
      </c>
      <c r="E105" s="7">
        <f>C105+D105</f>
        <v>0</v>
      </c>
      <c r="F105" s="7">
        <v>0</v>
      </c>
      <c r="G105" s="7">
        <v>0</v>
      </c>
      <c r="H105" s="7">
        <v>0</v>
      </c>
      <c r="I105" s="7">
        <v>0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s="3" customFormat="1" ht="22.5" customHeight="1">
      <c r="A106" s="4"/>
      <c r="B106" s="9" t="s">
        <v>1</v>
      </c>
      <c r="C106" s="7">
        <v>0</v>
      </c>
      <c r="D106" s="7">
        <v>0</v>
      </c>
      <c r="E106" s="7">
        <f>C106+D106</f>
        <v>0</v>
      </c>
      <c r="F106" s="7">
        <v>0</v>
      </c>
      <c r="G106" s="7">
        <v>0</v>
      </c>
      <c r="H106" s="7">
        <v>0</v>
      </c>
      <c r="I106" s="7"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s="3" customFormat="1" ht="15" customHeight="1">
      <c r="A107" s="4"/>
      <c r="B107" s="9"/>
      <c r="C107" s="7"/>
      <c r="D107" s="7"/>
      <c r="E107" s="7"/>
      <c r="F107" s="7"/>
      <c r="G107" s="7"/>
      <c r="H107" s="7"/>
      <c r="I107" s="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s="3" customFormat="1" ht="19.5" customHeight="1">
      <c r="A108" s="4"/>
      <c r="B108" s="19" t="s">
        <v>11</v>
      </c>
      <c r="C108" s="18">
        <f t="shared" ref="C108:I108" si="20">C97+C103</f>
        <v>976371667</v>
      </c>
      <c r="D108" s="18">
        <f t="shared" si="20"/>
        <v>965827786.01999998</v>
      </c>
      <c r="E108" s="18">
        <f t="shared" si="20"/>
        <v>1942199453.02</v>
      </c>
      <c r="F108" s="18">
        <f t="shared" si="20"/>
        <v>1936058387.72</v>
      </c>
      <c r="G108" s="18">
        <f t="shared" si="20"/>
        <v>1936058387.72</v>
      </c>
      <c r="H108" s="18">
        <f t="shared" si="20"/>
        <v>1936058387.72</v>
      </c>
      <c r="I108" s="18">
        <f t="shared" si="20"/>
        <v>1936058387.72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s="3" customFormat="1" ht="12" customHeight="1">
      <c r="A109" s="4"/>
      <c r="B109" s="9"/>
      <c r="C109" s="7"/>
      <c r="D109" s="7"/>
      <c r="E109" s="7"/>
      <c r="F109" s="7"/>
      <c r="G109" s="7"/>
      <c r="H109" s="7"/>
      <c r="I109" s="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s="3" customFormat="1" ht="35.25" customHeight="1">
      <c r="A110" s="4"/>
      <c r="B110" s="21" t="s">
        <v>13</v>
      </c>
      <c r="C110" s="20"/>
      <c r="D110" s="20"/>
      <c r="E110" s="20"/>
      <c r="F110" s="20"/>
      <c r="G110" s="20"/>
      <c r="H110" s="20"/>
      <c r="I110" s="2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s="3" customFormat="1" ht="18.75" customHeight="1">
      <c r="A111" s="4"/>
      <c r="B111" s="11" t="s">
        <v>9</v>
      </c>
      <c r="C111" s="10">
        <f t="shared" ref="C111:I111" si="21">C112+C113+C114+C115</f>
        <v>5040030</v>
      </c>
      <c r="D111" s="10">
        <f t="shared" si="21"/>
        <v>224669.44</v>
      </c>
      <c r="E111" s="10">
        <f t="shared" si="21"/>
        <v>5264699.4400000004</v>
      </c>
      <c r="F111" s="10">
        <f t="shared" si="21"/>
        <v>4794881.58</v>
      </c>
      <c r="G111" s="10">
        <f t="shared" si="21"/>
        <v>4794881.58</v>
      </c>
      <c r="H111" s="10">
        <f t="shared" si="21"/>
        <v>4794881.58</v>
      </c>
      <c r="I111" s="10">
        <f t="shared" si="21"/>
        <v>4794881.58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s="3" customFormat="1" ht="20.25" customHeight="1">
      <c r="A112" s="4"/>
      <c r="B112" s="9" t="s">
        <v>8</v>
      </c>
      <c r="C112" s="7">
        <v>4861246</v>
      </c>
      <c r="D112" s="7">
        <v>226169.44</v>
      </c>
      <c r="E112" s="7">
        <f>C112+D112</f>
        <v>5087415.4400000004</v>
      </c>
      <c r="F112" s="7">
        <v>4652258.05</v>
      </c>
      <c r="G112" s="7">
        <v>4652258.05</v>
      </c>
      <c r="H112" s="7">
        <v>4652258.05</v>
      </c>
      <c r="I112" s="7">
        <v>4652258.05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s="3" customFormat="1" ht="19.5" customHeight="1">
      <c r="A113" s="4"/>
      <c r="B113" s="9" t="s">
        <v>7</v>
      </c>
      <c r="C113" s="7">
        <v>0</v>
      </c>
      <c r="D113" s="7">
        <v>0</v>
      </c>
      <c r="E113" s="7">
        <f>C113+D113</f>
        <v>0</v>
      </c>
      <c r="F113" s="7">
        <v>0</v>
      </c>
      <c r="G113" s="7">
        <v>0</v>
      </c>
      <c r="H113" s="7">
        <v>0</v>
      </c>
      <c r="I113" s="7"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s="3" customFormat="1" ht="20.25" customHeight="1">
      <c r="A114" s="4"/>
      <c r="B114" s="9" t="s">
        <v>6</v>
      </c>
      <c r="C114" s="7">
        <v>178784</v>
      </c>
      <c r="D114" s="7">
        <v>-1500</v>
      </c>
      <c r="E114" s="7">
        <f>C114+D114</f>
        <v>177284</v>
      </c>
      <c r="F114" s="7">
        <v>142623.53</v>
      </c>
      <c r="G114" s="7">
        <v>142623.53</v>
      </c>
      <c r="H114" s="7">
        <v>142623.53</v>
      </c>
      <c r="I114" s="7">
        <v>142623.53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s="3" customFormat="1" ht="30.75" customHeight="1">
      <c r="A115" s="4"/>
      <c r="B115" s="12" t="s">
        <v>5</v>
      </c>
      <c r="C115" s="7">
        <v>0</v>
      </c>
      <c r="D115" s="7">
        <v>0</v>
      </c>
      <c r="E115" s="7">
        <f>C115+D115</f>
        <v>0</v>
      </c>
      <c r="F115" s="7">
        <v>0</v>
      </c>
      <c r="G115" s="7">
        <v>0</v>
      </c>
      <c r="H115" s="7">
        <f>+G115</f>
        <v>0</v>
      </c>
      <c r="I115" s="7">
        <f>+H115</f>
        <v>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s="3" customFormat="1" ht="16.5">
      <c r="A116" s="4"/>
      <c r="B116" s="9"/>
      <c r="C116" s="7"/>
      <c r="D116" s="7"/>
      <c r="E116" s="7"/>
      <c r="F116" s="7"/>
      <c r="G116" s="7"/>
      <c r="H116" s="7"/>
      <c r="I116" s="7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s="3" customFormat="1" ht="27.75" customHeight="1">
      <c r="A117" s="4"/>
      <c r="B117" s="11" t="s">
        <v>4</v>
      </c>
      <c r="C117" s="10">
        <f t="shared" ref="C117:I117" si="22">C118+C119+C120</f>
        <v>0</v>
      </c>
      <c r="D117" s="10">
        <f t="shared" si="22"/>
        <v>0</v>
      </c>
      <c r="E117" s="10">
        <f t="shared" si="22"/>
        <v>0</v>
      </c>
      <c r="F117" s="10">
        <f t="shared" si="22"/>
        <v>0</v>
      </c>
      <c r="G117" s="10">
        <f t="shared" si="22"/>
        <v>0</v>
      </c>
      <c r="H117" s="10">
        <f t="shared" si="22"/>
        <v>0</v>
      </c>
      <c r="I117" s="10">
        <f t="shared" si="22"/>
        <v>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s="3" customFormat="1" ht="29.25" customHeight="1">
      <c r="A118" s="4"/>
      <c r="B118" s="9" t="s">
        <v>3</v>
      </c>
      <c r="C118" s="7">
        <v>0</v>
      </c>
      <c r="D118" s="7">
        <v>0</v>
      </c>
      <c r="E118" s="7">
        <f>C118+D118</f>
        <v>0</v>
      </c>
      <c r="F118" s="7">
        <v>0</v>
      </c>
      <c r="G118" s="7">
        <v>0</v>
      </c>
      <c r="H118" s="7">
        <v>0</v>
      </c>
      <c r="I118" s="7">
        <v>0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s="3" customFormat="1" ht="20.25" customHeight="1">
      <c r="A119" s="4"/>
      <c r="B119" s="9" t="s">
        <v>2</v>
      </c>
      <c r="C119" s="7">
        <v>0</v>
      </c>
      <c r="D119" s="7">
        <v>0</v>
      </c>
      <c r="E119" s="7">
        <f>C119+D119</f>
        <v>0</v>
      </c>
      <c r="F119" s="7">
        <v>0</v>
      </c>
      <c r="G119" s="7">
        <v>0</v>
      </c>
      <c r="H119" s="7">
        <v>0</v>
      </c>
      <c r="I119" s="7">
        <v>0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s="3" customFormat="1" ht="21.75" customHeight="1">
      <c r="A120" s="4"/>
      <c r="B120" s="9" t="s">
        <v>1</v>
      </c>
      <c r="C120" s="7">
        <v>0</v>
      </c>
      <c r="D120" s="7">
        <v>0</v>
      </c>
      <c r="E120" s="7">
        <f>C120+D120</f>
        <v>0</v>
      </c>
      <c r="F120" s="7">
        <v>0</v>
      </c>
      <c r="G120" s="7">
        <v>0</v>
      </c>
      <c r="H120" s="7">
        <v>0</v>
      </c>
      <c r="I120" s="7">
        <v>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s="3" customFormat="1" ht="16.5">
      <c r="A121" s="4"/>
      <c r="B121" s="9"/>
      <c r="C121" s="7"/>
      <c r="D121" s="7"/>
      <c r="E121" s="7"/>
      <c r="F121" s="7"/>
      <c r="G121" s="7"/>
      <c r="H121" s="7"/>
      <c r="I121" s="7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s="3" customFormat="1" ht="23.25" customHeight="1">
      <c r="A122" s="4"/>
      <c r="B122" s="19" t="s">
        <v>11</v>
      </c>
      <c r="C122" s="18">
        <f t="shared" ref="C122:I122" si="23">C111+C117</f>
        <v>5040030</v>
      </c>
      <c r="D122" s="18">
        <f t="shared" si="23"/>
        <v>224669.44</v>
      </c>
      <c r="E122" s="18">
        <f t="shared" si="23"/>
        <v>5264699.4400000004</v>
      </c>
      <c r="F122" s="18">
        <f t="shared" si="23"/>
        <v>4794881.58</v>
      </c>
      <c r="G122" s="18">
        <f t="shared" si="23"/>
        <v>4794881.58</v>
      </c>
      <c r="H122" s="18">
        <f t="shared" si="23"/>
        <v>4794881.58</v>
      </c>
      <c r="I122" s="18">
        <f t="shared" si="23"/>
        <v>4794881.58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s="3" customFormat="1" ht="16.5">
      <c r="A123" s="4"/>
      <c r="B123" s="23"/>
      <c r="C123" s="22"/>
      <c r="D123" s="22"/>
      <c r="E123" s="22"/>
      <c r="F123" s="22"/>
      <c r="G123" s="22"/>
      <c r="H123" s="22"/>
      <c r="I123" s="22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s="3" customFormat="1" ht="33.75" customHeight="1">
      <c r="A124" s="4"/>
      <c r="B124" s="21" t="s">
        <v>12</v>
      </c>
      <c r="C124" s="20"/>
      <c r="D124" s="20"/>
      <c r="E124" s="20"/>
      <c r="F124" s="20"/>
      <c r="G124" s="20"/>
      <c r="H124" s="20"/>
      <c r="I124" s="20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s="3" customFormat="1" ht="24.75" customHeight="1">
      <c r="A125" s="4"/>
      <c r="B125" s="11" t="s">
        <v>9</v>
      </c>
      <c r="C125" s="10">
        <f t="shared" ref="C125:I125" si="24">C126+C127+C128+C129</f>
        <v>5360100</v>
      </c>
      <c r="D125" s="10">
        <f t="shared" si="24"/>
        <v>-800973.92</v>
      </c>
      <c r="E125" s="10">
        <f t="shared" si="24"/>
        <v>4559126.08</v>
      </c>
      <c r="F125" s="10">
        <f t="shared" si="24"/>
        <v>3964924.97</v>
      </c>
      <c r="G125" s="10">
        <f t="shared" si="24"/>
        <v>3964924.97</v>
      </c>
      <c r="H125" s="10">
        <f t="shared" si="24"/>
        <v>3964924.97</v>
      </c>
      <c r="I125" s="10">
        <f t="shared" si="24"/>
        <v>3964924.97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s="3" customFormat="1" ht="22.5" customHeight="1">
      <c r="A126" s="4"/>
      <c r="B126" s="9" t="s">
        <v>8</v>
      </c>
      <c r="C126" s="7">
        <v>0</v>
      </c>
      <c r="D126" s="7">
        <v>0</v>
      </c>
      <c r="E126" s="7">
        <f>C126+D126</f>
        <v>0</v>
      </c>
      <c r="F126" s="7">
        <v>0</v>
      </c>
      <c r="G126" s="7">
        <v>0</v>
      </c>
      <c r="H126" s="7">
        <v>0</v>
      </c>
      <c r="I126" s="7">
        <f>+H126</f>
        <v>0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s="3" customFormat="1" ht="21.75" customHeight="1">
      <c r="A127" s="4"/>
      <c r="B127" s="9" t="s">
        <v>7</v>
      </c>
      <c r="C127" s="7">
        <v>0</v>
      </c>
      <c r="D127" s="7">
        <v>0</v>
      </c>
      <c r="E127" s="7">
        <f>C127+D127</f>
        <v>0</v>
      </c>
      <c r="F127" s="7">
        <v>0</v>
      </c>
      <c r="G127" s="7">
        <v>0</v>
      </c>
      <c r="H127" s="7">
        <v>0</v>
      </c>
      <c r="I127" s="7">
        <f>+H127</f>
        <v>0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3" customFormat="1" ht="22.5" customHeight="1">
      <c r="A128" s="4"/>
      <c r="B128" s="9" t="s">
        <v>6</v>
      </c>
      <c r="C128" s="7">
        <v>5360100</v>
      </c>
      <c r="D128" s="7">
        <v>-800973.92</v>
      </c>
      <c r="E128" s="7">
        <f>C128+D128</f>
        <v>4559126.08</v>
      </c>
      <c r="F128" s="7">
        <v>3964924.97</v>
      </c>
      <c r="G128" s="7">
        <v>3964924.97</v>
      </c>
      <c r="H128" s="7">
        <v>3964924.97</v>
      </c>
      <c r="I128" s="7">
        <v>3964924.97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s="3" customFormat="1" ht="33" customHeight="1">
      <c r="A129" s="4"/>
      <c r="B129" s="12" t="s">
        <v>5</v>
      </c>
      <c r="C129" s="7">
        <v>0</v>
      </c>
      <c r="D129" s="7">
        <v>0</v>
      </c>
      <c r="E129" s="7">
        <f>C129+D129</f>
        <v>0</v>
      </c>
      <c r="F129" s="7">
        <v>0</v>
      </c>
      <c r="G129" s="7">
        <v>0</v>
      </c>
      <c r="H129" s="7">
        <v>0</v>
      </c>
      <c r="I129" s="7">
        <f>+H129</f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s="3" customFormat="1" ht="14.25" customHeight="1">
      <c r="A130" s="4"/>
      <c r="B130" s="9"/>
      <c r="C130" s="7"/>
      <c r="D130" s="7"/>
      <c r="E130" s="7"/>
      <c r="F130" s="7"/>
      <c r="G130" s="7"/>
      <c r="H130" s="7"/>
      <c r="I130" s="7">
        <f>+H130</f>
        <v>0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s="3" customFormat="1" ht="14.25" customHeight="1">
      <c r="A131" s="4"/>
      <c r="B131" s="11" t="s">
        <v>4</v>
      </c>
      <c r="C131" s="10">
        <f t="shared" ref="C131:I131" si="25">C132+C133+C134</f>
        <v>0</v>
      </c>
      <c r="D131" s="10">
        <f t="shared" si="25"/>
        <v>0</v>
      </c>
      <c r="E131" s="10">
        <f t="shared" si="25"/>
        <v>0</v>
      </c>
      <c r="F131" s="10">
        <f t="shared" si="25"/>
        <v>0</v>
      </c>
      <c r="G131" s="10">
        <f t="shared" si="25"/>
        <v>0</v>
      </c>
      <c r="H131" s="10">
        <f t="shared" si="25"/>
        <v>0</v>
      </c>
      <c r="I131" s="10">
        <f t="shared" si="25"/>
        <v>0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s="3" customFormat="1" ht="15" customHeight="1">
      <c r="A132" s="4"/>
      <c r="B132" s="9" t="s">
        <v>3</v>
      </c>
      <c r="C132" s="7">
        <v>0</v>
      </c>
      <c r="D132" s="7">
        <v>0</v>
      </c>
      <c r="E132" s="7">
        <f>C132+D132</f>
        <v>0</v>
      </c>
      <c r="F132" s="7">
        <v>0</v>
      </c>
      <c r="G132" s="7">
        <v>0</v>
      </c>
      <c r="H132" s="7">
        <v>0</v>
      </c>
      <c r="I132" s="7">
        <v>0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s="3" customFormat="1" ht="17.25" customHeight="1">
      <c r="A133" s="4"/>
      <c r="B133" s="9" t="s">
        <v>2</v>
      </c>
      <c r="C133" s="7">
        <v>0</v>
      </c>
      <c r="D133" s="7">
        <v>0</v>
      </c>
      <c r="E133" s="7">
        <f>C133+D133</f>
        <v>0</v>
      </c>
      <c r="F133" s="7">
        <v>0</v>
      </c>
      <c r="G133" s="7">
        <v>0</v>
      </c>
      <c r="H133" s="7">
        <v>0</v>
      </c>
      <c r="I133" s="7"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s="3" customFormat="1" ht="17.25" customHeight="1">
      <c r="A134" s="4"/>
      <c r="B134" s="9" t="s">
        <v>1</v>
      </c>
      <c r="C134" s="7">
        <v>0</v>
      </c>
      <c r="D134" s="7">
        <v>0</v>
      </c>
      <c r="E134" s="7">
        <f>C134+D134</f>
        <v>0</v>
      </c>
      <c r="F134" s="7">
        <v>0</v>
      </c>
      <c r="G134" s="7">
        <v>0</v>
      </c>
      <c r="H134" s="7">
        <v>0</v>
      </c>
      <c r="I134" s="7">
        <v>0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s="3" customFormat="1" ht="16.5" customHeight="1">
      <c r="A135" s="4"/>
      <c r="B135" s="9"/>
      <c r="C135" s="7"/>
      <c r="D135" s="7"/>
      <c r="E135" s="7"/>
      <c r="F135" s="7"/>
      <c r="G135" s="7"/>
      <c r="H135" s="7"/>
      <c r="I135" s="7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s="3" customFormat="1" ht="17.25" customHeight="1">
      <c r="A136" s="4"/>
      <c r="B136" s="19" t="s">
        <v>11</v>
      </c>
      <c r="C136" s="18">
        <f t="shared" ref="C136:I136" si="26">C125+C131</f>
        <v>5360100</v>
      </c>
      <c r="D136" s="18">
        <f t="shared" si="26"/>
        <v>-800973.92</v>
      </c>
      <c r="E136" s="18">
        <f t="shared" si="26"/>
        <v>4559126.08</v>
      </c>
      <c r="F136" s="18">
        <f t="shared" si="26"/>
        <v>3964924.97</v>
      </c>
      <c r="G136" s="18">
        <f t="shared" si="26"/>
        <v>3964924.97</v>
      </c>
      <c r="H136" s="18">
        <f t="shared" si="26"/>
        <v>3964924.97</v>
      </c>
      <c r="I136" s="18">
        <f t="shared" si="26"/>
        <v>3964924.97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s="3" customFormat="1" ht="18.75">
      <c r="A137" s="4"/>
      <c r="B137" s="17"/>
      <c r="C137" s="16"/>
      <c r="D137" s="16"/>
      <c r="E137" s="16"/>
      <c r="F137" s="16"/>
      <c r="G137" s="16"/>
      <c r="H137" s="16"/>
      <c r="I137" s="16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s="3" customFormat="1" ht="16.5">
      <c r="A138" s="4"/>
      <c r="B138" s="15" t="s">
        <v>10</v>
      </c>
      <c r="C138" s="14">
        <f t="shared" ref="C138:I138" si="27">C24+C38+C52+C66+C80+C94+C108+C122+C136</f>
        <v>1453586845</v>
      </c>
      <c r="D138" s="14">
        <f t="shared" si="27"/>
        <v>1930261210.21</v>
      </c>
      <c r="E138" s="14">
        <f t="shared" si="27"/>
        <v>3383848055.21</v>
      </c>
      <c r="F138" s="14">
        <f t="shared" si="27"/>
        <v>3317865470.7999997</v>
      </c>
      <c r="G138" s="14">
        <f t="shared" si="27"/>
        <v>3317865470.7999997</v>
      </c>
      <c r="H138" s="14">
        <f t="shared" si="27"/>
        <v>3317865470.7999997</v>
      </c>
      <c r="I138" s="14">
        <f t="shared" si="27"/>
        <v>2317865470.7999997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s="3" customFormat="1" ht="18.75">
      <c r="A139" s="4"/>
      <c r="B139" s="8"/>
      <c r="C139" s="13"/>
      <c r="D139" s="13"/>
      <c r="E139" s="13"/>
      <c r="F139" s="13"/>
      <c r="G139" s="13"/>
      <c r="H139" s="13"/>
      <c r="I139" s="13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s="3" customFormat="1" ht="18" customHeight="1">
      <c r="A140" s="4"/>
      <c r="B140" s="11" t="s">
        <v>9</v>
      </c>
      <c r="C140" s="10">
        <f t="shared" ref="C140:I140" si="28">C141+C142+C143+C144</f>
        <v>1206647860</v>
      </c>
      <c r="D140" s="10">
        <f t="shared" si="28"/>
        <v>972100375.20999992</v>
      </c>
      <c r="E140" s="10">
        <f t="shared" si="28"/>
        <v>2178748235.21</v>
      </c>
      <c r="F140" s="10">
        <f t="shared" si="28"/>
        <v>2158593666.52</v>
      </c>
      <c r="G140" s="10">
        <f t="shared" si="28"/>
        <v>2158593666.52</v>
      </c>
      <c r="H140" s="10">
        <f t="shared" si="28"/>
        <v>2158593666.52</v>
      </c>
      <c r="I140" s="10">
        <f t="shared" si="28"/>
        <v>2158593666.52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s="3" customFormat="1" ht="20.25" customHeight="1">
      <c r="A141" s="4"/>
      <c r="B141" s="9" t="s">
        <v>8</v>
      </c>
      <c r="C141" s="7">
        <f t="shared" ref="C141:I144" si="29">C14+C28+C42+C56+C70+C84+C98+C112+C126</f>
        <v>59752294</v>
      </c>
      <c r="D141" s="7">
        <f t="shared" si="29"/>
        <v>6373918.0499999998</v>
      </c>
      <c r="E141" s="7">
        <f t="shared" si="29"/>
        <v>66126212.050000004</v>
      </c>
      <c r="F141" s="7">
        <f t="shared" si="29"/>
        <v>61364499.369999997</v>
      </c>
      <c r="G141" s="7">
        <f t="shared" si="29"/>
        <v>61364499.369999997</v>
      </c>
      <c r="H141" s="7">
        <f t="shared" si="29"/>
        <v>61364499.369999997</v>
      </c>
      <c r="I141" s="7">
        <f t="shared" si="29"/>
        <v>61364499.369999997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s="3" customFormat="1" ht="20.25" customHeight="1">
      <c r="A142" s="4"/>
      <c r="B142" s="9" t="s">
        <v>7</v>
      </c>
      <c r="C142" s="7">
        <f t="shared" si="29"/>
        <v>4760000</v>
      </c>
      <c r="D142" s="7">
        <f t="shared" si="29"/>
        <v>-339214.5</v>
      </c>
      <c r="E142" s="7">
        <f t="shared" si="29"/>
        <v>4420785.5</v>
      </c>
      <c r="F142" s="7">
        <f t="shared" si="29"/>
        <v>4073566</v>
      </c>
      <c r="G142" s="7">
        <f t="shared" si="29"/>
        <v>4073566</v>
      </c>
      <c r="H142" s="7">
        <f t="shared" si="29"/>
        <v>4073566</v>
      </c>
      <c r="I142" s="7">
        <f t="shared" si="29"/>
        <v>4073566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s="3" customFormat="1" ht="21" customHeight="1">
      <c r="A143" s="4"/>
      <c r="B143" s="9" t="s">
        <v>6</v>
      </c>
      <c r="C143" s="7">
        <f t="shared" si="29"/>
        <v>28082995</v>
      </c>
      <c r="D143" s="7">
        <f t="shared" si="29"/>
        <v>-2317346.4899999998</v>
      </c>
      <c r="E143" s="7">
        <f t="shared" si="29"/>
        <v>25765648.509999998</v>
      </c>
      <c r="F143" s="7">
        <f t="shared" si="29"/>
        <v>20060726.419999998</v>
      </c>
      <c r="G143" s="7">
        <f t="shared" si="29"/>
        <v>20060726.419999998</v>
      </c>
      <c r="H143" s="7">
        <f t="shared" si="29"/>
        <v>20060726.419999998</v>
      </c>
      <c r="I143" s="7">
        <f t="shared" si="29"/>
        <v>20060726.419999998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s="3" customFormat="1" ht="32.25" customHeight="1">
      <c r="A144" s="4"/>
      <c r="B144" s="12" t="s">
        <v>5</v>
      </c>
      <c r="C144" s="7">
        <f t="shared" si="29"/>
        <v>1114052571</v>
      </c>
      <c r="D144" s="7">
        <f t="shared" si="29"/>
        <v>968383018.14999998</v>
      </c>
      <c r="E144" s="7">
        <f t="shared" si="29"/>
        <v>2082435589.1500001</v>
      </c>
      <c r="F144" s="7">
        <f t="shared" si="29"/>
        <v>2073094874.73</v>
      </c>
      <c r="G144" s="7">
        <f t="shared" si="29"/>
        <v>2073094874.73</v>
      </c>
      <c r="H144" s="7">
        <f t="shared" si="29"/>
        <v>2073094874.73</v>
      </c>
      <c r="I144" s="7">
        <f t="shared" si="29"/>
        <v>2073094874.73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s="3" customFormat="1" ht="16.5">
      <c r="A145" s="4"/>
      <c r="B145" s="9"/>
      <c r="C145" s="7"/>
      <c r="D145" s="7"/>
      <c r="E145" s="7"/>
      <c r="F145" s="7"/>
      <c r="G145" s="7"/>
      <c r="H145" s="7"/>
      <c r="I145" s="7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s="3" customFormat="1" ht="21.75" customHeight="1">
      <c r="A146" s="4"/>
      <c r="B146" s="11" t="s">
        <v>4</v>
      </c>
      <c r="C146" s="10">
        <f t="shared" ref="C146:I146" si="30">C147+C148+C149</f>
        <v>246938985</v>
      </c>
      <c r="D146" s="10">
        <f t="shared" si="30"/>
        <v>958160835</v>
      </c>
      <c r="E146" s="10">
        <f t="shared" si="30"/>
        <v>1205099820</v>
      </c>
      <c r="F146" s="10">
        <f t="shared" si="30"/>
        <v>1159271804.28</v>
      </c>
      <c r="G146" s="10">
        <f t="shared" si="30"/>
        <v>1159271804.28</v>
      </c>
      <c r="H146" s="10">
        <f t="shared" si="30"/>
        <v>1159271804.28</v>
      </c>
      <c r="I146" s="10">
        <f t="shared" si="30"/>
        <v>159271804.28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s="3" customFormat="1" ht="22.5" customHeight="1">
      <c r="A147" s="4"/>
      <c r="B147" s="9" t="s">
        <v>3</v>
      </c>
      <c r="C147" s="7">
        <f t="shared" ref="C147:D149" si="31">C20+C34+C48+C62+C75+C90+C104+C118+C132</f>
        <v>2260000</v>
      </c>
      <c r="D147" s="7">
        <f t="shared" si="31"/>
        <v>-46180</v>
      </c>
      <c r="E147" s="7">
        <f t="shared" ref="E147:I149" si="32">E20+E34+E48+E62+E76+E90+E104+E118+E132</f>
        <v>2213820</v>
      </c>
      <c r="F147" s="7">
        <f t="shared" si="32"/>
        <v>1295722.43</v>
      </c>
      <c r="G147" s="7">
        <f t="shared" si="32"/>
        <v>1295722.43</v>
      </c>
      <c r="H147" s="7">
        <f t="shared" si="32"/>
        <v>1295722.43</v>
      </c>
      <c r="I147" s="7">
        <f t="shared" si="32"/>
        <v>1295722.43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s="3" customFormat="1" ht="21.75" customHeight="1">
      <c r="A148" s="4"/>
      <c r="B148" s="9" t="s">
        <v>2</v>
      </c>
      <c r="C148" s="7">
        <f t="shared" si="31"/>
        <v>0</v>
      </c>
      <c r="D148" s="7">
        <f t="shared" si="31"/>
        <v>0</v>
      </c>
      <c r="E148" s="7">
        <f t="shared" si="32"/>
        <v>0</v>
      </c>
      <c r="F148" s="7">
        <f t="shared" si="32"/>
        <v>0</v>
      </c>
      <c r="G148" s="7">
        <f t="shared" si="32"/>
        <v>0</v>
      </c>
      <c r="H148" s="7">
        <f t="shared" si="32"/>
        <v>0</v>
      </c>
      <c r="I148" s="7">
        <f t="shared" si="32"/>
        <v>0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s="3" customFormat="1" ht="21.75" customHeight="1">
      <c r="A149" s="4"/>
      <c r="B149" s="9" t="s">
        <v>1</v>
      </c>
      <c r="C149" s="7">
        <f t="shared" si="31"/>
        <v>244678985</v>
      </c>
      <c r="D149" s="7">
        <f t="shared" si="31"/>
        <v>958207015</v>
      </c>
      <c r="E149" s="7">
        <f t="shared" si="32"/>
        <v>1202886000</v>
      </c>
      <c r="F149" s="7">
        <f t="shared" si="32"/>
        <v>1157976081.8499999</v>
      </c>
      <c r="G149" s="7">
        <f t="shared" si="32"/>
        <v>1157976081.8499999</v>
      </c>
      <c r="H149" s="7">
        <f t="shared" si="32"/>
        <v>1157976081.8499999</v>
      </c>
      <c r="I149" s="7">
        <f t="shared" si="32"/>
        <v>157976081.84999999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s="3" customFormat="1" ht="18.75">
      <c r="A150" s="4"/>
      <c r="B150" s="8"/>
      <c r="C150" s="7"/>
      <c r="D150" s="7"/>
      <c r="E150" s="7"/>
      <c r="F150" s="7"/>
      <c r="G150" s="7"/>
      <c r="H150" s="7"/>
      <c r="I150" s="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s="3" customFormat="1" ht="26.25" customHeight="1">
      <c r="A151" s="4"/>
      <c r="B151" s="44" t="s">
        <v>0</v>
      </c>
      <c r="C151" s="6">
        <f t="shared" ref="C151:I151" si="33">C140+C146</f>
        <v>1453586845</v>
      </c>
      <c r="D151" s="6">
        <f t="shared" si="33"/>
        <v>1930261210.21</v>
      </c>
      <c r="E151" s="6">
        <f t="shared" si="33"/>
        <v>3383848055.21</v>
      </c>
      <c r="F151" s="6">
        <f t="shared" si="33"/>
        <v>3317865470.8000002</v>
      </c>
      <c r="G151" s="6">
        <f t="shared" si="33"/>
        <v>3317865470.8000002</v>
      </c>
      <c r="H151" s="6">
        <f t="shared" si="33"/>
        <v>3317865470.8000002</v>
      </c>
      <c r="I151" s="6">
        <f t="shared" si="33"/>
        <v>2317865470.8000002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s="3" customFormat="1" ht="13.5">
      <c r="A152" s="4"/>
      <c r="B152" s="4"/>
      <c r="C152" s="4"/>
      <c r="D152" s="4"/>
      <c r="E152" s="5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s="3" customFormat="1" ht="13.5">
      <c r="A153" s="4"/>
      <c r="B153" s="4"/>
      <c r="C153" s="5"/>
      <c r="D153" s="5"/>
      <c r="E153" s="5"/>
      <c r="F153" s="5"/>
      <c r="G153" s="5"/>
      <c r="H153" s="5"/>
      <c r="I153" s="5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s="3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s="3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s="3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s="3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s="3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s="3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s="3" customFormat="1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s="3" customFormat="1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s="3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s="3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s="3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s="3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s="3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s="3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s="3" customFormat="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s="3" customFormat="1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s="3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s="3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s="3" customFormat="1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s="3" customFormat="1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s="3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s="3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s="3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s="3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s="3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s="3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s="3" customFormat="1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s="3" customFormat="1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s="3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s="3" customFormat="1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s="3" customFormat="1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s="3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s="3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s="3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s="3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s="3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s="3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s="3" customFormat="1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s="3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s="3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</sheetData>
  <mergeCells count="7">
    <mergeCell ref="B10:I10"/>
    <mergeCell ref="B1:I1"/>
    <mergeCell ref="B2:I2"/>
    <mergeCell ref="B3:I3"/>
    <mergeCell ref="B7:I7"/>
    <mergeCell ref="B8:I8"/>
    <mergeCell ref="B9:I9"/>
  </mergeCells>
  <printOptions horizontalCentered="1"/>
  <pageMargins left="0" right="0" top="0.59055118110236227" bottom="0" header="0" footer="0"/>
  <pageSetup scale="43" fitToHeight="0" orientation="portrait" r:id="rId1"/>
  <headerFooter alignWithMargins="0"/>
  <rowBreaks count="1" manualBreakCount="1">
    <brk id="80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 TRIM-2014 DEFINITIVO</vt:lpstr>
      <vt:lpstr>'4 TRIM-2014 DEFINITIVO'!Área_de_impresión</vt:lpstr>
      <vt:lpstr>'4 TRIM-2014 DEFINITIVO'!Títulos_a_imprimir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cp:lastPrinted>2015-06-09T16:54:06Z</cp:lastPrinted>
  <dcterms:created xsi:type="dcterms:W3CDTF">2015-06-04T17:49:27Z</dcterms:created>
  <dcterms:modified xsi:type="dcterms:W3CDTF">2015-06-09T16:55:10Z</dcterms:modified>
</cp:coreProperties>
</file>