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360" yWindow="390" windowWidth="19440" windowHeight="9690"/>
  </bookViews>
  <sheets>
    <sheet name="CALENDARIO ORIGINAL ENE" sheetId="12" r:id="rId1"/>
  </sheets>
  <definedNames>
    <definedName name="_xlnm._FilterDatabase" localSheetId="0" hidden="1">'CALENDARIO ORIGINAL ENE'!$R$10:$S$10</definedName>
    <definedName name="_xlnm.Print_Area" localSheetId="0">'CALENDARIO ORIGINAL ENE'!$E$4:$R$51</definedName>
  </definedNames>
  <calcPr calcId="152511"/>
</workbook>
</file>

<file path=xl/calcChain.xml><?xml version="1.0" encoding="utf-8"?>
<calcChain xmlns="http://schemas.openxmlformats.org/spreadsheetml/2006/main">
  <c r="Q20" i="12" l="1"/>
  <c r="R31" i="12"/>
  <c r="R30" i="12"/>
  <c r="R29" i="12"/>
  <c r="R28" i="12"/>
  <c r="R27" i="12"/>
  <c r="R26" i="12"/>
  <c r="R25" i="12"/>
  <c r="R24" i="12"/>
  <c r="R23" i="12"/>
  <c r="R22" i="12"/>
  <c r="R21" i="12"/>
  <c r="P20" i="12"/>
  <c r="O20" i="12"/>
  <c r="N20" i="12"/>
  <c r="M20" i="12"/>
  <c r="L20" i="12"/>
  <c r="K20" i="12"/>
  <c r="J20" i="12"/>
  <c r="I20" i="12"/>
  <c r="H20" i="12"/>
  <c r="G20" i="12"/>
  <c r="F20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Q14" i="12"/>
  <c r="Q13" i="12" s="1"/>
  <c r="Q12" i="12" s="1"/>
  <c r="P14" i="12"/>
  <c r="O14" i="12"/>
  <c r="N14" i="12"/>
  <c r="M14" i="12"/>
  <c r="L14" i="12"/>
  <c r="K14" i="12"/>
  <c r="J14" i="12"/>
  <c r="J13" i="12" s="1"/>
  <c r="I14" i="12"/>
  <c r="H14" i="12"/>
  <c r="G14" i="12"/>
  <c r="F14" i="12"/>
  <c r="F13" i="12" s="1"/>
  <c r="F12" i="12" s="1"/>
  <c r="J12" i="12" l="1"/>
  <c r="J11" i="12" s="1"/>
  <c r="R18" i="12"/>
  <c r="G13" i="12"/>
  <c r="O13" i="12"/>
  <c r="K13" i="12"/>
  <c r="M13" i="12"/>
  <c r="P13" i="12"/>
  <c r="N13" i="12"/>
  <c r="L13" i="12"/>
  <c r="I13" i="12"/>
  <c r="H13" i="12"/>
  <c r="R20" i="12"/>
  <c r="Q11" i="12"/>
  <c r="R16" i="12"/>
  <c r="R14" i="12"/>
  <c r="P12" i="12" l="1"/>
  <c r="P11" i="12" s="1"/>
  <c r="M11" i="12"/>
  <c r="M12" i="12"/>
  <c r="L12" i="12"/>
  <c r="L11" i="12" s="1"/>
  <c r="K11" i="12"/>
  <c r="K12" i="12"/>
  <c r="H12" i="12"/>
  <c r="H11" i="12" s="1"/>
  <c r="G11" i="12"/>
  <c r="G12" i="12"/>
  <c r="I12" i="12"/>
  <c r="I11" i="12" s="1"/>
  <c r="N11" i="12"/>
  <c r="N12" i="12"/>
  <c r="O12" i="12"/>
  <c r="O11" i="12" s="1"/>
  <c r="R13" i="12"/>
  <c r="F11" i="12" l="1"/>
  <c r="R11" i="12" s="1"/>
  <c r="R12" i="12"/>
</calcChain>
</file>

<file path=xl/sharedStrings.xml><?xml version="1.0" encoding="utf-8"?>
<sst xmlns="http://schemas.openxmlformats.org/spreadsheetml/2006/main" count="40" uniqueCount="40">
  <si>
    <t>Enero</t>
  </si>
  <si>
    <t>Febrero</t>
  </si>
  <si>
    <t>Septiembre</t>
  </si>
  <si>
    <t>Marzo</t>
  </si>
  <si>
    <t>Abril</t>
  </si>
  <si>
    <t>Mayo</t>
  </si>
  <si>
    <t>Junio</t>
  </si>
  <si>
    <t>Julio</t>
  </si>
  <si>
    <t>Agosto</t>
  </si>
  <si>
    <t>Octubre</t>
  </si>
  <si>
    <t>Ingresos Ordinarios</t>
  </si>
  <si>
    <t>Noviembre</t>
  </si>
  <si>
    <t>Diciembre</t>
  </si>
  <si>
    <t>Ingresos Propios</t>
  </si>
  <si>
    <t>Venta de Bienes</t>
  </si>
  <si>
    <t>Venta de Servicios</t>
  </si>
  <si>
    <t>Venta de Inversiones</t>
  </si>
  <si>
    <t>Ingresos Diversos</t>
  </si>
  <si>
    <t>Aportaciones Patronales 7%</t>
  </si>
  <si>
    <t>Aportaciones  Patronales 5%</t>
  </si>
  <si>
    <t>Rendimientos Financieros</t>
  </si>
  <si>
    <t>Recuperación de Créditos por Vivienda Financiada</t>
  </si>
  <si>
    <t>Intereses Ganados por Préstamo</t>
  </si>
  <si>
    <t>Primas de Renovación</t>
  </si>
  <si>
    <t>Otros</t>
  </si>
  <si>
    <t>Reserva Actuarial</t>
  </si>
  <si>
    <t>Remanentes de Ejercicios Anteriores</t>
  </si>
  <si>
    <t>NOTA: El formato es indicativo no limitativo, por lo que en caso de requerir más espacios, las entidades deberán elaborarlo en la misma presentación y con las mismas características.</t>
  </si>
  <si>
    <t xml:space="preserve">         En caso de no contemplar todos los rubros señalados se pueden eliminar renglones sobrantes o inutilizados.</t>
  </si>
  <si>
    <t>Entidad</t>
  </si>
  <si>
    <t>Entidad: 12 PD  PP  Caja de Previsión de la Policía Preventiva del Distrito Federal.</t>
  </si>
  <si>
    <t>SPF-C01</t>
  </si>
  <si>
    <t>Gobierno del Distrito Federal</t>
  </si>
  <si>
    <t>Pesos con dos decimales</t>
  </si>
  <si>
    <t>Ene-dic</t>
  </si>
  <si>
    <t>Total</t>
  </si>
  <si>
    <t>Aportaciones  Derechohabientes 6.5%</t>
  </si>
  <si>
    <t>Prima de Revolvencia de Préstamos a Corto Plazo y Especiales.</t>
  </si>
  <si>
    <t xml:space="preserve">Mensual </t>
  </si>
  <si>
    <t>Calendario Original de Ingresos Propios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</si>
</sst>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10" x14ac:knownFonts="1">
    <font>
      <sz val="10"/>
      <name val="Arial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8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name val="Times New Roman"/>
      <family val="1"/>
    </font>
    <font>
      <b/>
      <sz val="17"/>
      <name val="Verdana"/>
      <family val="2"/>
    </font>
    <font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9"/>
      </top>
      <bottom style="double">
        <color indexed="9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/>
    <xf numFmtId="0" fontId="6" fillId="0" borderId="0" xfId="0" applyFont="1" applyFill="1"/>
    <xf numFmtId="0" fontId="2" fillId="2" borderId="0" xfId="0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/>
    <xf numFmtId="0" fontId="2" fillId="0" borderId="0" xfId="0" applyFont="1" applyFill="1" applyBorder="1" applyAlignment="1" applyProtection="1">
      <alignment horizontal="left" wrapText="1" indent="1"/>
    </xf>
    <xf numFmtId="164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 applyAlignment="1" applyProtection="1">
      <alignment horizontal="left" wrapText="1" indent="2"/>
    </xf>
    <xf numFmtId="164" fontId="6" fillId="0" borderId="0" xfId="0" applyNumberFormat="1" applyFont="1" applyFill="1" applyBorder="1"/>
    <xf numFmtId="164" fontId="6" fillId="0" borderId="0" xfId="0" applyNumberFormat="1" applyFont="1" applyFill="1"/>
    <xf numFmtId="0" fontId="2" fillId="0" borderId="0" xfId="0" applyFont="1" applyFill="1" applyAlignment="1">
      <alignment horizontal="left" wrapText="1" indent="2"/>
    </xf>
    <xf numFmtId="0" fontId="6" fillId="0" borderId="0" xfId="0" applyFont="1" applyFill="1" applyBorder="1" applyAlignment="1" applyProtection="1">
      <alignment horizontal="left" wrapText="1" indent="3"/>
    </xf>
    <xf numFmtId="4" fontId="6" fillId="0" borderId="0" xfId="0" applyNumberFormat="1" applyFont="1" applyBorder="1"/>
    <xf numFmtId="0" fontId="2" fillId="0" borderId="0" xfId="0" quotePrefix="1" applyFont="1" applyFill="1" applyBorder="1" applyAlignment="1" applyProtection="1">
      <alignment horizontal="left" wrapText="1" indent="4"/>
    </xf>
    <xf numFmtId="0" fontId="2" fillId="0" borderId="2" xfId="0" applyFont="1" applyFill="1" applyBorder="1" applyAlignment="1" applyProtection="1">
      <alignment horizontal="left" vertical="center" wrapText="1" indent="2"/>
    </xf>
    <xf numFmtId="4" fontId="6" fillId="0" borderId="2" xfId="0" applyNumberFormat="1" applyFont="1" applyFill="1" applyBorder="1"/>
    <xf numFmtId="4" fontId="1" fillId="0" borderId="0" xfId="0" applyNumberFormat="1" applyFont="1"/>
    <xf numFmtId="164" fontId="1" fillId="0" borderId="0" xfId="0" applyNumberFormat="1" applyFont="1" applyFill="1"/>
    <xf numFmtId="0" fontId="1" fillId="0" borderId="0" xfId="0" applyFont="1" applyFill="1"/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739140</xdr:colOff>
      <xdr:row>3</xdr:row>
      <xdr:rowOff>83820</xdr:rowOff>
    </xdr:from>
    <xdr:to>
      <xdr:col>13</xdr:col>
      <xdr:colOff>1268367</xdr:colOff>
      <xdr:row>7</xdr:row>
      <xdr:rowOff>121920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0340" y="683895"/>
          <a:ext cx="5948952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E3:T83"/>
  <sheetViews>
    <sheetView showGridLines="0" tabSelected="1" zoomScale="70" zoomScaleNormal="70" zoomScaleSheetLayoutView="70" workbookViewId="0">
      <selection activeCell="S18" sqref="S18"/>
    </sheetView>
  </sheetViews>
  <sheetFormatPr baseColWidth="10" defaultColWidth="11.42578125" defaultRowHeight="12.75" x14ac:dyDescent="0.2"/>
  <cols>
    <col min="1" max="3" width="3" style="1" customWidth="1"/>
    <col min="4" max="4" width="1.42578125" style="1" customWidth="1"/>
    <col min="5" max="5" width="49.5703125" style="1" customWidth="1"/>
    <col min="6" max="6" width="20.7109375" style="1" customWidth="1"/>
    <col min="7" max="7" width="22" style="1" customWidth="1"/>
    <col min="8" max="8" width="20.42578125" style="1" customWidth="1"/>
    <col min="9" max="9" width="20.85546875" style="1" customWidth="1"/>
    <col min="10" max="10" width="20.140625" style="1" bestFit="1" customWidth="1"/>
    <col min="11" max="12" width="20.85546875" style="1" bestFit="1" customWidth="1"/>
    <col min="13" max="13" width="19.42578125" style="1" customWidth="1"/>
    <col min="14" max="15" width="20.85546875" style="1" bestFit="1" customWidth="1"/>
    <col min="16" max="16" width="18.7109375" style="1" customWidth="1"/>
    <col min="17" max="17" width="23.140625" style="1" customWidth="1"/>
    <col min="18" max="18" width="21.28515625" style="1" customWidth="1"/>
    <col min="19" max="19" width="17.140625" style="1" customWidth="1"/>
    <col min="20" max="16384" width="11.42578125" style="1"/>
  </cols>
  <sheetData>
    <row r="3" spans="5:20" s="6" customFormat="1" ht="21.75" x14ac:dyDescent="0.3">
      <c r="E3" s="5"/>
    </row>
    <row r="4" spans="5:20" s="6" customFormat="1" ht="18" x14ac:dyDescent="0.25">
      <c r="E4" s="2" t="s">
        <v>39</v>
      </c>
    </row>
    <row r="5" spans="5:20" s="6" customFormat="1" ht="18" x14ac:dyDescent="0.25">
      <c r="E5" s="4" t="s">
        <v>30</v>
      </c>
      <c r="P5" s="29" t="s">
        <v>31</v>
      </c>
      <c r="Q5" s="29"/>
      <c r="R5" s="29"/>
    </row>
    <row r="6" spans="5:20" s="6" customFormat="1" ht="18" x14ac:dyDescent="0.25">
      <c r="E6" s="4" t="s">
        <v>32</v>
      </c>
      <c r="P6" s="29"/>
      <c r="Q6" s="29"/>
      <c r="R6" s="29"/>
    </row>
    <row r="7" spans="5:20" ht="15.75" customHeight="1" x14ac:dyDescent="0.2">
      <c r="E7" s="4" t="s">
        <v>38</v>
      </c>
    </row>
    <row r="8" spans="5:20" ht="15.75" customHeight="1" x14ac:dyDescent="0.2">
      <c r="E8" s="4" t="s">
        <v>33</v>
      </c>
    </row>
    <row r="9" spans="5:20" ht="6" customHeight="1" thickBot="1" x14ac:dyDescent="0.25">
      <c r="E9" s="7"/>
    </row>
    <row r="10" spans="5:20" s="3" customFormat="1" ht="29.25" customHeight="1" thickTop="1" thickBot="1" x14ac:dyDescent="0.25">
      <c r="E10" s="8" t="s">
        <v>29</v>
      </c>
      <c r="F10" s="8" t="s">
        <v>0</v>
      </c>
      <c r="G10" s="8" t="s">
        <v>1</v>
      </c>
      <c r="H10" s="8" t="s">
        <v>3</v>
      </c>
      <c r="I10" s="8" t="s">
        <v>4</v>
      </c>
      <c r="J10" s="8" t="s">
        <v>5</v>
      </c>
      <c r="K10" s="8" t="s">
        <v>6</v>
      </c>
      <c r="L10" s="8" t="s">
        <v>7</v>
      </c>
      <c r="M10" s="8" t="s">
        <v>8</v>
      </c>
      <c r="N10" s="8" t="s">
        <v>2</v>
      </c>
      <c r="O10" s="8" t="s">
        <v>9</v>
      </c>
      <c r="P10" s="8" t="s">
        <v>11</v>
      </c>
      <c r="Q10" s="8" t="s">
        <v>12</v>
      </c>
      <c r="R10" s="8" t="s">
        <v>34</v>
      </c>
    </row>
    <row r="11" spans="5:20" s="3" customFormat="1" ht="24.75" customHeight="1" thickTop="1" x14ac:dyDescent="0.2">
      <c r="E11" s="9" t="s">
        <v>35</v>
      </c>
      <c r="F11" s="10">
        <f t="shared" ref="F11:Q11" si="0">+F12+F31</f>
        <v>147961722</v>
      </c>
      <c r="G11" s="10">
        <f t="shared" si="0"/>
        <v>147196605</v>
      </c>
      <c r="H11" s="10">
        <f t="shared" si="0"/>
        <v>140896285</v>
      </c>
      <c r="I11" s="10">
        <f t="shared" si="0"/>
        <v>154273304</v>
      </c>
      <c r="J11" s="10">
        <f t="shared" si="0"/>
        <v>124822059</v>
      </c>
      <c r="K11" s="10">
        <f t="shared" si="0"/>
        <v>122822059</v>
      </c>
      <c r="L11" s="10">
        <f t="shared" si="0"/>
        <v>121097880</v>
      </c>
      <c r="M11" s="10">
        <f t="shared" si="0"/>
        <v>115597880</v>
      </c>
      <c r="N11" s="10">
        <f t="shared" si="0"/>
        <v>115597880</v>
      </c>
      <c r="O11" s="10">
        <f t="shared" si="0"/>
        <v>113597880</v>
      </c>
      <c r="P11" s="10">
        <f t="shared" si="0"/>
        <v>89213846</v>
      </c>
      <c r="Q11" s="10">
        <f t="shared" si="0"/>
        <v>60509445</v>
      </c>
      <c r="R11" s="10">
        <f>SUM(F11:Q11)</f>
        <v>1453586845</v>
      </c>
      <c r="S11" s="11"/>
      <c r="T11" s="11"/>
    </row>
    <row r="12" spans="5:20" s="3" customFormat="1" ht="20.100000000000001" customHeight="1" x14ac:dyDescent="0.2">
      <c r="E12" s="12" t="s">
        <v>10</v>
      </c>
      <c r="F12" s="13">
        <f>F13</f>
        <v>147961722</v>
      </c>
      <c r="G12" s="13">
        <f t="shared" ref="G12:Q12" si="1">G13</f>
        <v>147196605</v>
      </c>
      <c r="H12" s="13">
        <f t="shared" si="1"/>
        <v>140896285</v>
      </c>
      <c r="I12" s="13">
        <f t="shared" si="1"/>
        <v>154273304</v>
      </c>
      <c r="J12" s="13">
        <f t="shared" si="1"/>
        <v>124822059</v>
      </c>
      <c r="K12" s="13">
        <f t="shared" si="1"/>
        <v>122822059</v>
      </c>
      <c r="L12" s="13">
        <f t="shared" si="1"/>
        <v>121097880</v>
      </c>
      <c r="M12" s="13">
        <f t="shared" si="1"/>
        <v>115597880</v>
      </c>
      <c r="N12" s="13">
        <f t="shared" si="1"/>
        <v>115597880</v>
      </c>
      <c r="O12" s="13">
        <f t="shared" si="1"/>
        <v>113597880</v>
      </c>
      <c r="P12" s="13">
        <f t="shared" si="1"/>
        <v>89213846</v>
      </c>
      <c r="Q12" s="13">
        <f t="shared" si="1"/>
        <v>60509445</v>
      </c>
      <c r="R12" s="13">
        <f>SUM(F12:Q12)</f>
        <v>1453586845</v>
      </c>
      <c r="S12" s="11"/>
      <c r="T12" s="11"/>
    </row>
    <row r="13" spans="5:20" s="3" customFormat="1" ht="25.5" customHeight="1" x14ac:dyDescent="0.2">
      <c r="E13" s="14" t="s">
        <v>13</v>
      </c>
      <c r="F13" s="15">
        <f t="shared" ref="F13:Q13" si="2">+F14+F16+F18+F20</f>
        <v>147961722</v>
      </c>
      <c r="G13" s="15">
        <f t="shared" si="2"/>
        <v>147196605</v>
      </c>
      <c r="H13" s="15">
        <f t="shared" si="2"/>
        <v>140896285</v>
      </c>
      <c r="I13" s="15">
        <f t="shared" si="2"/>
        <v>154273304</v>
      </c>
      <c r="J13" s="15">
        <f t="shared" si="2"/>
        <v>124822059</v>
      </c>
      <c r="K13" s="15">
        <f t="shared" si="2"/>
        <v>122822059</v>
      </c>
      <c r="L13" s="15">
        <f t="shared" si="2"/>
        <v>121097880</v>
      </c>
      <c r="M13" s="15">
        <f t="shared" si="2"/>
        <v>115597880</v>
      </c>
      <c r="N13" s="15">
        <f t="shared" si="2"/>
        <v>115597880</v>
      </c>
      <c r="O13" s="15">
        <f t="shared" si="2"/>
        <v>113597880</v>
      </c>
      <c r="P13" s="15">
        <f t="shared" si="2"/>
        <v>89213846</v>
      </c>
      <c r="Q13" s="15">
        <f t="shared" si="2"/>
        <v>60509445</v>
      </c>
      <c r="R13" s="15">
        <f>SUM(F13:Q13)</f>
        <v>1453586845</v>
      </c>
      <c r="S13" s="16"/>
      <c r="T13" s="16"/>
    </row>
    <row r="14" spans="5:20" s="3" customFormat="1" ht="20.100000000000001" customHeight="1" x14ac:dyDescent="0.2">
      <c r="E14" s="17" t="s">
        <v>14</v>
      </c>
      <c r="F14" s="18">
        <f>SUM(F15:F15)</f>
        <v>0</v>
      </c>
      <c r="G14" s="18">
        <f t="shared" ref="G14:Q14" si="3">SUM(G15:G15)</f>
        <v>0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18">
        <f t="shared" si="3"/>
        <v>0</v>
      </c>
      <c r="L14" s="18">
        <f t="shared" si="3"/>
        <v>0</v>
      </c>
      <c r="M14" s="18">
        <f t="shared" si="3"/>
        <v>0</v>
      </c>
      <c r="N14" s="18">
        <f t="shared" si="3"/>
        <v>0</v>
      </c>
      <c r="O14" s="18">
        <f t="shared" si="3"/>
        <v>0</v>
      </c>
      <c r="P14" s="18">
        <f t="shared" si="3"/>
        <v>0</v>
      </c>
      <c r="Q14" s="18">
        <f t="shared" si="3"/>
        <v>0</v>
      </c>
      <c r="R14" s="18">
        <f>SUM(F14:Q14)</f>
        <v>0</v>
      </c>
      <c r="S14" s="11"/>
      <c r="T14" s="11"/>
    </row>
    <row r="15" spans="5:20" s="3" customFormat="1" ht="20.100000000000001" customHeight="1" x14ac:dyDescent="0.2">
      <c r="E15" s="17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1"/>
      <c r="T15" s="11"/>
    </row>
    <row r="16" spans="5:20" s="3" customFormat="1" ht="20.100000000000001" customHeight="1" x14ac:dyDescent="0.2">
      <c r="E16" s="17" t="s">
        <v>15</v>
      </c>
      <c r="F16" s="18">
        <f>SUM(F17:F17)</f>
        <v>0</v>
      </c>
      <c r="G16" s="18">
        <f t="shared" ref="G16:Q16" si="4">SUM(G17:G17)</f>
        <v>0</v>
      </c>
      <c r="H16" s="18">
        <f t="shared" si="4"/>
        <v>0</v>
      </c>
      <c r="I16" s="18">
        <f t="shared" si="4"/>
        <v>0</v>
      </c>
      <c r="J16" s="18">
        <f t="shared" si="4"/>
        <v>0</v>
      </c>
      <c r="K16" s="18">
        <f t="shared" si="4"/>
        <v>0</v>
      </c>
      <c r="L16" s="18">
        <f t="shared" si="4"/>
        <v>0</v>
      </c>
      <c r="M16" s="18">
        <f t="shared" si="4"/>
        <v>0</v>
      </c>
      <c r="N16" s="18">
        <f t="shared" si="4"/>
        <v>0</v>
      </c>
      <c r="O16" s="18">
        <f t="shared" si="4"/>
        <v>0</v>
      </c>
      <c r="P16" s="18">
        <f t="shared" si="4"/>
        <v>0</v>
      </c>
      <c r="Q16" s="18">
        <f t="shared" si="4"/>
        <v>0</v>
      </c>
      <c r="R16" s="18">
        <f>SUM(F16:Q16)</f>
        <v>0</v>
      </c>
      <c r="S16" s="11"/>
      <c r="T16" s="11"/>
    </row>
    <row r="17" spans="5:20" s="3" customFormat="1" ht="20.100000000000001" customHeight="1" x14ac:dyDescent="0.2">
      <c r="E17" s="17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1"/>
      <c r="T17" s="11"/>
    </row>
    <row r="18" spans="5:20" s="3" customFormat="1" ht="20.100000000000001" customHeight="1" x14ac:dyDescent="0.2">
      <c r="E18" s="20" t="s">
        <v>16</v>
      </c>
      <c r="F18" s="18">
        <f>SUM(F19:F19)</f>
        <v>0</v>
      </c>
      <c r="G18" s="18">
        <f t="shared" ref="G18:Q18" si="5">SUM(G19:G19)</f>
        <v>0</v>
      </c>
      <c r="H18" s="18">
        <f t="shared" si="5"/>
        <v>0</v>
      </c>
      <c r="I18" s="18">
        <f t="shared" si="5"/>
        <v>0</v>
      </c>
      <c r="J18" s="18">
        <f t="shared" si="5"/>
        <v>0</v>
      </c>
      <c r="K18" s="18">
        <f t="shared" si="5"/>
        <v>0</v>
      </c>
      <c r="L18" s="18">
        <f t="shared" si="5"/>
        <v>0</v>
      </c>
      <c r="M18" s="18">
        <f t="shared" si="5"/>
        <v>0</v>
      </c>
      <c r="N18" s="18">
        <f t="shared" si="5"/>
        <v>0</v>
      </c>
      <c r="O18" s="18">
        <f t="shared" si="5"/>
        <v>0</v>
      </c>
      <c r="P18" s="18">
        <f t="shared" si="5"/>
        <v>0</v>
      </c>
      <c r="Q18" s="18">
        <f t="shared" si="5"/>
        <v>0</v>
      </c>
      <c r="R18" s="18">
        <f>SUM(F18:Q18)</f>
        <v>0</v>
      </c>
      <c r="S18" s="11"/>
      <c r="T18" s="11"/>
    </row>
    <row r="19" spans="5:20" s="3" customFormat="1" ht="20.100000000000001" customHeight="1" x14ac:dyDescent="0.2"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1"/>
      <c r="T19" s="11"/>
    </row>
    <row r="20" spans="5:20" s="3" customFormat="1" ht="20.100000000000001" customHeight="1" x14ac:dyDescent="0.2">
      <c r="E20" s="17" t="s">
        <v>17</v>
      </c>
      <c r="F20" s="15">
        <f>F21+F22+F23+F24+F25+F26+F27+F29+F30+F31</f>
        <v>147961722</v>
      </c>
      <c r="G20" s="15">
        <f t="shared" ref="G20:P20" si="6">G21+G22+G23+G24+G25+G26+G27+G29+G30+G31</f>
        <v>147196605</v>
      </c>
      <c r="H20" s="15">
        <f t="shared" si="6"/>
        <v>140896285</v>
      </c>
      <c r="I20" s="15">
        <f t="shared" si="6"/>
        <v>154273304</v>
      </c>
      <c r="J20" s="15">
        <f t="shared" si="6"/>
        <v>124822059</v>
      </c>
      <c r="K20" s="15">
        <f t="shared" si="6"/>
        <v>122822059</v>
      </c>
      <c r="L20" s="15">
        <f t="shared" si="6"/>
        <v>121097880</v>
      </c>
      <c r="M20" s="15">
        <f t="shared" si="6"/>
        <v>115597880</v>
      </c>
      <c r="N20" s="15">
        <f t="shared" si="6"/>
        <v>115597880</v>
      </c>
      <c r="O20" s="15">
        <f t="shared" si="6"/>
        <v>113597880</v>
      </c>
      <c r="P20" s="15">
        <f t="shared" si="6"/>
        <v>89213846</v>
      </c>
      <c r="Q20" s="15">
        <f>Q21+Q22+Q23+Q24+Q25+Q26+Q27+Q29+Q30+Q31</f>
        <v>60509445</v>
      </c>
      <c r="R20" s="15">
        <f>R21+R22+R23+R24+R25+R26+R27+R29+R30+R31+R28</f>
        <v>1453586845</v>
      </c>
      <c r="S20" s="11"/>
      <c r="T20" s="11"/>
    </row>
    <row r="21" spans="5:20" s="3" customFormat="1" ht="20.100000000000001" customHeight="1" x14ac:dyDescent="0.2">
      <c r="E21" s="21" t="s">
        <v>18</v>
      </c>
      <c r="F21" s="18">
        <v>49050411</v>
      </c>
      <c r="G21" s="18">
        <v>47700274</v>
      </c>
      <c r="H21" s="18">
        <v>38700274</v>
      </c>
      <c r="I21" s="18">
        <v>53507605</v>
      </c>
      <c r="J21" s="18">
        <v>38700274</v>
      </c>
      <c r="K21" s="18">
        <v>38700274</v>
      </c>
      <c r="L21" s="18">
        <v>40254414</v>
      </c>
      <c r="M21" s="18">
        <v>40254414</v>
      </c>
      <c r="N21" s="18">
        <v>40254414</v>
      </c>
      <c r="O21" s="18">
        <v>40254414</v>
      </c>
      <c r="P21" s="18">
        <v>25447083</v>
      </c>
      <c r="Q21" s="18">
        <v>20904277</v>
      </c>
      <c r="R21" s="22">
        <f>SUM(F21:Q21)</f>
        <v>473728128</v>
      </c>
      <c r="S21" s="11"/>
      <c r="T21" s="11"/>
    </row>
    <row r="22" spans="5:20" s="3" customFormat="1" ht="20.100000000000001" customHeight="1" x14ac:dyDescent="0.2">
      <c r="E22" s="21" t="s">
        <v>19</v>
      </c>
      <c r="F22" s="18">
        <v>36414667</v>
      </c>
      <c r="G22" s="18">
        <v>32524398</v>
      </c>
      <c r="H22" s="18">
        <v>27575626</v>
      </c>
      <c r="I22" s="18">
        <v>38152329</v>
      </c>
      <c r="J22" s="18">
        <v>27575626</v>
      </c>
      <c r="K22" s="18">
        <v>27575626</v>
      </c>
      <c r="L22" s="18">
        <v>28540773</v>
      </c>
      <c r="M22" s="18">
        <v>28540773</v>
      </c>
      <c r="N22" s="18">
        <v>28540773</v>
      </c>
      <c r="O22" s="18">
        <v>28540773</v>
      </c>
      <c r="P22" s="18">
        <v>17964070</v>
      </c>
      <c r="Q22" s="18">
        <v>14752960</v>
      </c>
      <c r="R22" s="22">
        <f t="shared" ref="R22:R31" si="7">SUM(F22:Q22)</f>
        <v>336698394</v>
      </c>
      <c r="S22" s="11"/>
      <c r="T22" s="11"/>
    </row>
    <row r="23" spans="5:20" s="3" customFormat="1" ht="22.5" customHeight="1" x14ac:dyDescent="0.2">
      <c r="E23" s="21" t="s">
        <v>36</v>
      </c>
      <c r="F23" s="18">
        <v>45351455</v>
      </c>
      <c r="G23" s="18">
        <v>44400970</v>
      </c>
      <c r="H23" s="18">
        <v>35900970</v>
      </c>
      <c r="I23" s="18">
        <v>35900970</v>
      </c>
      <c r="J23" s="18">
        <v>35900970</v>
      </c>
      <c r="K23" s="18">
        <v>35900970</v>
      </c>
      <c r="L23" s="18">
        <v>37157504</v>
      </c>
      <c r="M23" s="18">
        <v>37157504</v>
      </c>
      <c r="N23" s="18">
        <v>37157504</v>
      </c>
      <c r="O23" s="18">
        <v>37157504</v>
      </c>
      <c r="P23" s="18">
        <v>37157504</v>
      </c>
      <c r="Q23" s="18">
        <v>19207019</v>
      </c>
      <c r="R23" s="22">
        <f t="shared" si="7"/>
        <v>438350844</v>
      </c>
      <c r="S23" s="11"/>
      <c r="T23" s="11"/>
    </row>
    <row r="24" spans="5:20" s="3" customFormat="1" ht="20.100000000000001" customHeight="1" x14ac:dyDescent="0.2">
      <c r="E24" s="21" t="s">
        <v>20</v>
      </c>
      <c r="F24" s="18">
        <v>300000</v>
      </c>
      <c r="G24" s="18">
        <v>300000</v>
      </c>
      <c r="H24" s="18">
        <v>300000</v>
      </c>
      <c r="I24" s="18">
        <v>300000</v>
      </c>
      <c r="J24" s="18">
        <v>300000</v>
      </c>
      <c r="K24" s="18">
        <v>300000</v>
      </c>
      <c r="L24" s="18">
        <v>300000</v>
      </c>
      <c r="M24" s="18">
        <v>300000</v>
      </c>
      <c r="N24" s="18">
        <v>300000</v>
      </c>
      <c r="O24" s="18">
        <v>300000</v>
      </c>
      <c r="P24" s="18">
        <v>300000</v>
      </c>
      <c r="Q24" s="18">
        <v>300000</v>
      </c>
      <c r="R24" s="22">
        <f t="shared" si="7"/>
        <v>3600000</v>
      </c>
      <c r="S24" s="11"/>
      <c r="T24" s="11"/>
    </row>
    <row r="25" spans="5:20" s="3" customFormat="1" ht="27.75" customHeight="1" x14ac:dyDescent="0.2">
      <c r="E25" s="21" t="s">
        <v>21</v>
      </c>
      <c r="F25" s="18">
        <v>5000000</v>
      </c>
      <c r="G25" s="18">
        <v>6000000</v>
      </c>
      <c r="H25" s="18">
        <v>13000000</v>
      </c>
      <c r="I25" s="18">
        <v>5000000</v>
      </c>
      <c r="J25" s="18">
        <v>5000000</v>
      </c>
      <c r="K25" s="18">
        <v>5000000</v>
      </c>
      <c r="L25" s="18">
        <v>5000000</v>
      </c>
      <c r="M25" s="18">
        <v>3000000</v>
      </c>
      <c r="N25" s="18">
        <v>3000000</v>
      </c>
      <c r="O25" s="18">
        <v>3000000</v>
      </c>
      <c r="P25" s="18">
        <v>4000000</v>
      </c>
      <c r="Q25" s="18">
        <v>3000000</v>
      </c>
      <c r="R25" s="22">
        <f t="shared" si="7"/>
        <v>60000000</v>
      </c>
      <c r="S25" s="11"/>
      <c r="T25" s="11"/>
    </row>
    <row r="26" spans="5:20" s="3" customFormat="1" ht="20.100000000000001" customHeight="1" x14ac:dyDescent="0.2">
      <c r="E26" s="21" t="s">
        <v>22</v>
      </c>
      <c r="F26" s="18">
        <v>5500000</v>
      </c>
      <c r="G26" s="18">
        <v>9925774</v>
      </c>
      <c r="H26" s="18">
        <v>13074226</v>
      </c>
      <c r="I26" s="18">
        <v>15067211</v>
      </c>
      <c r="J26" s="18">
        <v>9000000</v>
      </c>
      <c r="K26" s="18">
        <v>9000000</v>
      </c>
      <c r="L26" s="18">
        <v>3500000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22">
        <f t="shared" si="7"/>
        <v>65067211</v>
      </c>
      <c r="S26" s="11"/>
      <c r="T26" s="11"/>
    </row>
    <row r="27" spans="5:20" s="3" customFormat="1" ht="20.100000000000001" customHeight="1" x14ac:dyDescent="0.2">
      <c r="E27" s="21" t="s">
        <v>23</v>
      </c>
      <c r="F27" s="18">
        <v>4700000</v>
      </c>
      <c r="G27" s="18">
        <v>4700000</v>
      </c>
      <c r="H27" s="18">
        <v>10700000</v>
      </c>
      <c r="I27" s="18">
        <v>4700000</v>
      </c>
      <c r="J27" s="18">
        <v>6700000</v>
      </c>
      <c r="K27" s="18">
        <v>4700000</v>
      </c>
      <c r="L27" s="18">
        <v>4700000</v>
      </c>
      <c r="M27" s="18">
        <v>4700000</v>
      </c>
      <c r="N27" s="18">
        <v>4700000</v>
      </c>
      <c r="O27" s="18">
        <v>2700000</v>
      </c>
      <c r="P27" s="18">
        <v>2700000</v>
      </c>
      <c r="Q27" s="18">
        <v>700000</v>
      </c>
      <c r="R27" s="22">
        <f t="shared" si="7"/>
        <v>56400000</v>
      </c>
      <c r="S27" s="11"/>
      <c r="T27" s="11"/>
    </row>
    <row r="28" spans="5:20" s="3" customFormat="1" ht="28.5" customHeight="1" x14ac:dyDescent="0.2">
      <c r="E28" s="21" t="s">
        <v>37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22">
        <f t="shared" si="7"/>
        <v>0</v>
      </c>
      <c r="S28" s="11"/>
      <c r="T28" s="11"/>
    </row>
    <row r="29" spans="5:20" s="3" customFormat="1" ht="20.100000000000001" customHeight="1" x14ac:dyDescent="0.2">
      <c r="E29" s="21" t="s">
        <v>24</v>
      </c>
      <c r="F29" s="18">
        <v>1645189</v>
      </c>
      <c r="G29" s="18">
        <v>1645189</v>
      </c>
      <c r="H29" s="18">
        <v>1645189</v>
      </c>
      <c r="I29" s="18">
        <v>1645189</v>
      </c>
      <c r="J29" s="18">
        <v>1645189</v>
      </c>
      <c r="K29" s="18">
        <v>1645189</v>
      </c>
      <c r="L29" s="18">
        <v>1645189</v>
      </c>
      <c r="M29" s="18">
        <v>1645189</v>
      </c>
      <c r="N29" s="18">
        <v>1645189</v>
      </c>
      <c r="O29" s="18">
        <v>1645189</v>
      </c>
      <c r="P29" s="18">
        <v>1645189</v>
      </c>
      <c r="Q29" s="18">
        <v>1645189</v>
      </c>
      <c r="R29" s="22">
        <f t="shared" si="7"/>
        <v>19742268</v>
      </c>
      <c r="S29" s="11"/>
      <c r="T29" s="11"/>
    </row>
    <row r="30" spans="5:20" s="3" customFormat="1" ht="20.100000000000001" customHeight="1" x14ac:dyDescent="0.2">
      <c r="E30" s="21" t="s">
        <v>25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22">
        <f t="shared" si="7"/>
        <v>0</v>
      </c>
      <c r="S30" s="11"/>
      <c r="T30" s="11"/>
    </row>
    <row r="31" spans="5:20" s="3" customFormat="1" ht="20.100000000000001" customHeight="1" x14ac:dyDescent="0.2">
      <c r="E31" s="21" t="s">
        <v>26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22">
        <f t="shared" si="7"/>
        <v>0</v>
      </c>
      <c r="S31" s="11"/>
      <c r="T31" s="11"/>
    </row>
    <row r="32" spans="5:20" s="3" customFormat="1" ht="20.100000000000001" customHeight="1" x14ac:dyDescent="0.2">
      <c r="E32" s="2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1"/>
      <c r="T32" s="11"/>
    </row>
    <row r="33" spans="5:20" s="3" customFormat="1" ht="20.100000000000001" customHeight="1" thickBot="1" x14ac:dyDescent="0.25"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9"/>
      <c r="T33" s="11"/>
    </row>
    <row r="34" spans="5:20" ht="13.5" thickTop="1" x14ac:dyDescent="0.2">
      <c r="E34" s="1" t="s">
        <v>27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7"/>
      <c r="T34" s="28"/>
    </row>
    <row r="35" spans="5:20" x14ac:dyDescent="0.2">
      <c r="E35" s="1" t="s">
        <v>28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5:20" x14ac:dyDescent="0.2"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5:20" x14ac:dyDescent="0.2"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5:20" x14ac:dyDescent="0.2"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5:20" x14ac:dyDescent="0.2"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5:20" x14ac:dyDescent="0.2"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5:20" x14ac:dyDescent="0.2"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5:20" x14ac:dyDescent="0.2"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5:20" x14ac:dyDescent="0.2"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5:20" x14ac:dyDescent="0.2"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5:20" x14ac:dyDescent="0.2"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5:20" x14ac:dyDescent="0.2"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5:20" x14ac:dyDescent="0.2"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5:20" x14ac:dyDescent="0.2"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6:18" x14ac:dyDescent="0.2"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6:18" x14ac:dyDescent="0.2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6:18" x14ac:dyDescent="0.2"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6:18" x14ac:dyDescent="0.2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6:18" x14ac:dyDescent="0.2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6:18" x14ac:dyDescent="0.2"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6:18" x14ac:dyDescent="0.2"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6:18" x14ac:dyDescent="0.2"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6:18" x14ac:dyDescent="0.2"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6:18" x14ac:dyDescent="0.2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6:18" x14ac:dyDescent="0.2"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6:18" x14ac:dyDescent="0.2"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6:18" x14ac:dyDescent="0.2"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6:18" x14ac:dyDescent="0.2"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6:18" x14ac:dyDescent="0.2"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6:18" x14ac:dyDescent="0.2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6:18" x14ac:dyDescent="0.2"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6:18" x14ac:dyDescent="0.2"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6:18" x14ac:dyDescent="0.2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6:18" x14ac:dyDescent="0.2"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6:18" x14ac:dyDescent="0.2"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6:18" x14ac:dyDescent="0.2"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6:18" x14ac:dyDescent="0.2"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6:18" x14ac:dyDescent="0.2"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6:18" x14ac:dyDescent="0.2"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6:18" x14ac:dyDescent="0.2"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6:18" x14ac:dyDescent="0.2"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6:18" x14ac:dyDescent="0.2"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6:18" x14ac:dyDescent="0.2"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6:18" x14ac:dyDescent="0.2"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6:18" x14ac:dyDescent="0.2"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6:18" x14ac:dyDescent="0.2"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6:18" x14ac:dyDescent="0.2"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6:18" x14ac:dyDescent="0.2"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6:18" x14ac:dyDescent="0.2"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</sheetData>
  <mergeCells count="1">
    <mergeCell ref="P5:R6"/>
  </mergeCells>
  <printOptions horizontalCentered="1" verticalCentered="1"/>
  <pageMargins left="0.39370078740157483" right="0.27559055118110237" top="0.59055118110236227" bottom="0.39370078740157483" header="0" footer="0"/>
  <pageSetup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ORIGINAL ENE</vt:lpstr>
      <vt:lpstr>'CALENDARIO ORIGINAL ENE'!Área_de_impresión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denisse garcia hernandez</dc:creator>
  <cp:lastModifiedBy>Laura Marina Ramírez Aragon</cp:lastModifiedBy>
  <cp:lastPrinted>2014-02-14T21:44:33Z</cp:lastPrinted>
  <dcterms:created xsi:type="dcterms:W3CDTF">2013-11-07T16:30:55Z</dcterms:created>
  <dcterms:modified xsi:type="dcterms:W3CDTF">2016-02-05T15:18:55Z</dcterms:modified>
</cp:coreProperties>
</file>